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tulkaynak\Desktop\"/>
    </mc:Choice>
  </mc:AlternateContent>
  <bookViews>
    <workbookView xWindow="0" yWindow="0" windowWidth="20460" windowHeight="7635"/>
  </bookViews>
  <sheets>
    <sheet name="Sayfa1" sheetId="1" r:id="rId1"/>
  </sheets>
  <definedNames>
    <definedName name="_xlnm._FilterDatabase" localSheetId="0" hidden="1">Sayfa1!$A$1:$R$21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H15" i="1"/>
  <c r="F15" i="1"/>
  <c r="I15" i="1" s="1"/>
  <c r="N15" i="1" s="1"/>
  <c r="O15" i="1" l="1"/>
  <c r="Q15" i="1" s="1"/>
  <c r="M21" i="1"/>
  <c r="H21" i="1"/>
  <c r="F21" i="1"/>
  <c r="M20" i="1"/>
  <c r="H20" i="1"/>
  <c r="F20" i="1"/>
  <c r="M19" i="1"/>
  <c r="H19" i="1"/>
  <c r="F19" i="1"/>
  <c r="M18" i="1"/>
  <c r="H18" i="1"/>
  <c r="F18" i="1"/>
  <c r="M17" i="1"/>
  <c r="H17" i="1"/>
  <c r="F17" i="1"/>
  <c r="M16" i="1"/>
  <c r="H16" i="1"/>
  <c r="F16" i="1"/>
  <c r="M14" i="1"/>
  <c r="H14" i="1"/>
  <c r="F14" i="1"/>
  <c r="M13" i="1"/>
  <c r="H13" i="1"/>
  <c r="F13" i="1"/>
  <c r="M12" i="1"/>
  <c r="H12" i="1"/>
  <c r="F12" i="1"/>
  <c r="M11" i="1"/>
  <c r="H11" i="1"/>
  <c r="F11" i="1"/>
  <c r="M10" i="1"/>
  <c r="H10" i="1"/>
  <c r="F10" i="1"/>
  <c r="M9" i="1"/>
  <c r="H9" i="1"/>
  <c r="F9" i="1"/>
  <c r="M8" i="1"/>
  <c r="H8" i="1"/>
  <c r="F8" i="1"/>
  <c r="M7" i="1"/>
  <c r="H7" i="1"/>
  <c r="F7" i="1"/>
  <c r="M6" i="1"/>
  <c r="H6" i="1"/>
  <c r="F6" i="1"/>
  <c r="M5" i="1"/>
  <c r="H5" i="1"/>
  <c r="F5" i="1"/>
  <c r="M4" i="1"/>
  <c r="H4" i="1"/>
  <c r="F4" i="1"/>
  <c r="M2" i="1"/>
  <c r="H2" i="1"/>
  <c r="F2" i="1"/>
  <c r="M3" i="1"/>
  <c r="H3" i="1"/>
  <c r="F3" i="1"/>
  <c r="I10" i="1" l="1"/>
  <c r="N10" i="1" s="1"/>
  <c r="I21" i="1"/>
  <c r="N21" i="1" s="1"/>
  <c r="O21" i="1" s="1"/>
  <c r="Q21" i="1" s="1"/>
  <c r="I7" i="1"/>
  <c r="N7" i="1" s="1"/>
  <c r="O7" i="1" s="1"/>
  <c r="Q7" i="1" s="1"/>
  <c r="I12" i="1"/>
  <c r="N12" i="1" s="1"/>
  <c r="O12" i="1" s="1"/>
  <c r="Q12" i="1" s="1"/>
  <c r="I17" i="1"/>
  <c r="N17" i="1" s="1"/>
  <c r="O17" i="1" s="1"/>
  <c r="I5" i="1"/>
  <c r="N5" i="1" s="1"/>
  <c r="O5" i="1" s="1"/>
  <c r="Q5" i="1" s="1"/>
  <c r="I20" i="1"/>
  <c r="N20" i="1" s="1"/>
  <c r="O20" i="1" s="1"/>
  <c r="I14" i="1"/>
  <c r="N14" i="1" s="1"/>
  <c r="O14" i="1" s="1"/>
  <c r="Q14" i="1" s="1"/>
  <c r="I18" i="1"/>
  <c r="N18" i="1" s="1"/>
  <c r="O18" i="1" s="1"/>
  <c r="I8" i="1"/>
  <c r="N8" i="1" s="1"/>
  <c r="O8" i="1" s="1"/>
  <c r="I13" i="1"/>
  <c r="N13" i="1" s="1"/>
  <c r="O13" i="1" s="1"/>
  <c r="I2" i="1"/>
  <c r="N2" i="1" s="1"/>
  <c r="O2" i="1" s="1"/>
  <c r="Q2" i="1" s="1"/>
  <c r="I16" i="1"/>
  <c r="N16" i="1" s="1"/>
  <c r="O16" i="1" s="1"/>
  <c r="I3" i="1"/>
  <c r="N3" i="1" s="1"/>
  <c r="O3" i="1" s="1"/>
  <c r="I4" i="1"/>
  <c r="N4" i="1" s="1"/>
  <c r="O4" i="1" s="1"/>
  <c r="Q4" i="1" s="1"/>
  <c r="I9" i="1"/>
  <c r="N9" i="1" s="1"/>
  <c r="O9" i="1" s="1"/>
  <c r="Q9" i="1" s="1"/>
  <c r="I6" i="1"/>
  <c r="N6" i="1" s="1"/>
  <c r="O6" i="1" s="1"/>
  <c r="I11" i="1"/>
  <c r="N11" i="1" s="1"/>
  <c r="O11" i="1" s="1"/>
  <c r="I19" i="1"/>
  <c r="N19" i="1" s="1"/>
  <c r="O19" i="1" s="1"/>
  <c r="O10" i="1"/>
</calcChain>
</file>

<file path=xl/sharedStrings.xml><?xml version="1.0" encoding="utf-8"?>
<sst xmlns="http://schemas.openxmlformats.org/spreadsheetml/2006/main" count="179" uniqueCount="88">
  <si>
    <t>#</t>
  </si>
  <si>
    <t>ÖĞRENCİ NO</t>
  </si>
  <si>
    <t>YAZILI 
SINAV 
SONUCU</t>
  </si>
  <si>
    <t>YAZILI 
SINAV 
ETKİSİ (%80)</t>
  </si>
  <si>
    <t>SÖZLÜ 
SINAV 
SONUCU</t>
  </si>
  <si>
    <t>SÖZLÜ 
SINAV 
ETKİSİ (%20)</t>
  </si>
  <si>
    <t>AĞIRLIKLI 
SINAV 
NOTU</t>
  </si>
  <si>
    <t>CEFR
DEĞER
ARALIĞI</t>
  </si>
  <si>
    <t>GENEL
 SINAV 
SONUCU</t>
  </si>
  <si>
    <t>GENEL NOT ORTALAMASI</t>
  </si>
  <si>
    <t>GENEL NOT ORTAMASI (%50)</t>
  </si>
  <si>
    <t>AĞIRLIKLI SINAV NOTU (%50)</t>
  </si>
  <si>
    <t>TOTAL PUAN</t>
  </si>
  <si>
    <t>ARTI EKSİ PUAN DEĞERLENDİRMESİ</t>
  </si>
  <si>
    <t>DEĞERLENDİRME PUANI</t>
  </si>
  <si>
    <t>86,25</t>
  </si>
  <si>
    <t>C1</t>
  </si>
  <si>
    <t>BAŞARILI</t>
  </si>
  <si>
    <t>C2</t>
  </si>
  <si>
    <t>B2</t>
  </si>
  <si>
    <t>88,75</t>
  </si>
  <si>
    <t>83,75</t>
  </si>
  <si>
    <t>90,00</t>
  </si>
  <si>
    <t>77,50</t>
  </si>
  <si>
    <t>78,75</t>
  </si>
  <si>
    <t>97,50</t>
  </si>
  <si>
    <t>82,50</t>
  </si>
  <si>
    <t>66,25</t>
  </si>
  <si>
    <t>92,50</t>
  </si>
  <si>
    <t>80,00</t>
  </si>
  <si>
    <t>91,25</t>
  </si>
  <si>
    <t>85,00</t>
  </si>
  <si>
    <t>72,50</t>
  </si>
  <si>
    <t>62,50</t>
  </si>
  <si>
    <t>FAKÜLTE</t>
  </si>
  <si>
    <t>BÖLÜM</t>
  </si>
  <si>
    <t>İletişim Fakültesi / 
Faculty of Communication</t>
  </si>
  <si>
    <t>Yeni Medya (EN)/ New Media (EN)</t>
  </si>
  <si>
    <t>Güzel Sanatlar Fakültesi  /
Faculty of Fine Arts</t>
  </si>
  <si>
    <t>Gastronomi ve Mutfak Sanatları (TR)/
Gastronomy and Culinary Arts (TR)</t>
  </si>
  <si>
    <t>Fen-Edebiyat Fakültesi /
Faculty of Arts and Sciences</t>
  </si>
  <si>
    <t>İngiliz Dili ve Edebiyatı (EN) / 
English Language and Literature (EN)</t>
  </si>
  <si>
    <t>Mühendislik-Mimarlık Fakültesi /
Faculty of Engineering and Architecture</t>
  </si>
  <si>
    <t>Bilgisayar Mühendisliği (TR)/ 
Computer Engineering (TR)</t>
  </si>
  <si>
    <t>İç Mimarlık (TR) / 
Interior Architecture (TR)</t>
  </si>
  <si>
    <t>Lisansüstü Eğitim Enstitüsü /
Institute of Graduate Studies</t>
  </si>
  <si>
    <t>İşletme Yönetimi (EN)(Tezsiz YL)/
Business Administration (EN) (Master's without Thesis)</t>
  </si>
  <si>
    <t>Endüstri Mühendisliği (TR)/
Industrial Engineering (TR)</t>
  </si>
  <si>
    <t>Radyo, TV ve Sinema (EN) / 
Radio, TV and Cinema (EN)</t>
  </si>
  <si>
    <t>Psikoloji (TR) / Pschology (TR)</t>
  </si>
  <si>
    <t>Bilgisayar Mühendisliği (EN)/ 
Computer Engineering (EN)</t>
  </si>
  <si>
    <t>İktisadi ve İdari Bilimler Fakültesi /
Faculty of Economics and Administrative
 Sciences</t>
  </si>
  <si>
    <t>Siyaset Bilimi ve Kamu Yönetimi (EN)/ 
Political Sciences and Public Administration (EN)</t>
  </si>
  <si>
    <t>Yazılım Mühendisliği (TR) / 
Software Engineering (TR)</t>
  </si>
  <si>
    <t>Meslek Yüksek Okulu/ Vocational School</t>
  </si>
  <si>
    <t>Aşçılık (TR) (İÖ) / Cooking (TR)</t>
  </si>
  <si>
    <t>Halkla İlişkiler ve Reklamcılık (TR) /
Public Relations and Advertising (TR)</t>
  </si>
  <si>
    <t>Tıp Fakültesi /
Faculty of Medicine</t>
  </si>
  <si>
    <t>Tıp / Medicine</t>
  </si>
  <si>
    <t>Endüstri Mühendisliği (TR) / 
Industrial Engineering (TR)</t>
  </si>
  <si>
    <t>Mimarlık (TR) / Architecture (TR)</t>
  </si>
  <si>
    <t>Hukuk Fakültesi / 
Faculty of Law</t>
  </si>
  <si>
    <t>Hukuk / Law</t>
  </si>
  <si>
    <t>Yeni Medya (EN) / New Media (EN)</t>
  </si>
  <si>
    <t>Biyomedikal Mühendisliği (TR) /
Biomedical Engineering (TR)</t>
  </si>
  <si>
    <t>20****8077</t>
  </si>
  <si>
    <t>20****4010</t>
  </si>
  <si>
    <t>19****2010</t>
  </si>
  <si>
    <t>19****2022</t>
  </si>
  <si>
    <t>20****0106</t>
  </si>
  <si>
    <t>22****9021</t>
  </si>
  <si>
    <t>19****6001</t>
  </si>
  <si>
    <t>21****5201</t>
  </si>
  <si>
    <t>19****7308</t>
  </si>
  <si>
    <t>19****1016</t>
  </si>
  <si>
    <t>20****1003</t>
  </si>
  <si>
    <t>19****3073</t>
  </si>
  <si>
    <t>22****6001</t>
  </si>
  <si>
    <t>19****5101</t>
  </si>
  <si>
    <t>17****10025</t>
  </si>
  <si>
    <t>19****6020</t>
  </si>
  <si>
    <t>20****2017</t>
  </si>
  <si>
    <t>19****1012</t>
  </si>
  <si>
    <t>20****8076</t>
  </si>
  <si>
    <t>19****7335</t>
  </si>
  <si>
    <t>HİBE 
ÖNCELİĞİ</t>
  </si>
  <si>
    <t>ASİL/HİBELİ</t>
  </si>
  <si>
    <t>YEDEK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</si>
</sst>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49" fontId="3" fillId="7" borderId="1" xfId="0" applyNumberFormat="1" applyFont="1" applyFill="1" applyBorder="1"/>
    <xf numFmtId="49" fontId="3" fillId="7" borderId="1" xfId="0" applyNumberFormat="1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2" fillId="8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wrapText="1"/>
    </xf>
    <xf numFmtId="0" fontId="2" fillId="0" borderId="0" xfId="0" applyFont="1"/>
    <xf numFmtId="0" fontId="3" fillId="7" borderId="1" xfId="0" applyNumberFormat="1" applyFont="1" applyFill="1" applyBorder="1"/>
    <xf numFmtId="0" fontId="5" fillId="3" borderId="1" xfId="0" applyFont="1" applyFill="1" applyBorder="1" applyAlignment="1">
      <alignment wrapText="1"/>
    </xf>
    <xf numFmtId="0" fontId="6" fillId="11" borderId="1" xfId="0" applyFont="1" applyFill="1" applyBorder="1"/>
    <xf numFmtId="0" fontId="6" fillId="10" borderId="1" xfId="0" applyFont="1" applyFill="1" applyBorder="1"/>
    <xf numFmtId="0" fontId="2" fillId="7" borderId="1" xfId="0" applyFont="1" applyFill="1" applyBorder="1" applyAlignment="1">
      <alignment horizontal="center"/>
    </xf>
    <xf numFmtId="0" fontId="0" fillId="7" borderId="0" xfId="0" applyFill="1"/>
    <xf numFmtId="0" fontId="3" fillId="1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topLeftCell="A10" workbookViewId="0">
      <selection activeCell="Q15" sqref="Q15"/>
    </sheetView>
  </sheetViews>
  <sheetFormatPr defaultRowHeight="15" x14ac:dyDescent="0.25"/>
  <cols>
    <col min="2" max="2" width="13.7109375" bestFit="1" customWidth="1"/>
    <col min="3" max="3" width="23.42578125" customWidth="1"/>
    <col min="4" max="4" width="29.42578125" bestFit="1" customWidth="1"/>
    <col min="11" max="11" width="13.28515625" customWidth="1"/>
    <col min="12" max="12" width="13.140625" customWidth="1"/>
    <col min="13" max="13" width="12.42578125" customWidth="1"/>
    <col min="14" max="14" width="10.42578125" customWidth="1"/>
    <col min="15" max="15" width="11.85546875" customWidth="1"/>
    <col min="16" max="16" width="16.85546875" customWidth="1"/>
    <col min="17" max="17" width="19" customWidth="1"/>
    <col min="19" max="19" width="14.140625" customWidth="1"/>
  </cols>
  <sheetData>
    <row r="1" spans="1:19" ht="51.75" x14ac:dyDescent="0.25">
      <c r="A1" s="1" t="s">
        <v>0</v>
      </c>
      <c r="B1" s="1" t="s">
        <v>1</v>
      </c>
      <c r="C1" s="1" t="s">
        <v>34</v>
      </c>
      <c r="D1" s="1" t="s">
        <v>35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3" t="s">
        <v>7</v>
      </c>
      <c r="K1" s="2" t="s">
        <v>8</v>
      </c>
      <c r="L1" s="4" t="s">
        <v>9</v>
      </c>
      <c r="M1" s="4" t="s">
        <v>10</v>
      </c>
      <c r="N1" s="4" t="s">
        <v>11</v>
      </c>
      <c r="O1" s="5" t="s">
        <v>12</v>
      </c>
      <c r="P1" s="6" t="s">
        <v>13</v>
      </c>
      <c r="Q1" s="7" t="s">
        <v>14</v>
      </c>
      <c r="R1" s="3" t="s">
        <v>7</v>
      </c>
      <c r="S1" s="22" t="s">
        <v>85</v>
      </c>
    </row>
    <row r="2" spans="1:19" ht="26.25" x14ac:dyDescent="0.25">
      <c r="A2" s="8">
        <v>1</v>
      </c>
      <c r="B2" s="21" t="s">
        <v>65</v>
      </c>
      <c r="C2" s="19" t="s">
        <v>36</v>
      </c>
      <c r="D2" s="9" t="s">
        <v>37</v>
      </c>
      <c r="E2" s="9" t="s">
        <v>20</v>
      </c>
      <c r="F2" s="10">
        <f t="shared" ref="F2:F21" si="0">E2*80/100</f>
        <v>71</v>
      </c>
      <c r="G2" s="8">
        <v>95</v>
      </c>
      <c r="H2" s="8">
        <f t="shared" ref="H2:H21" si="1">G2*20/100</f>
        <v>19</v>
      </c>
      <c r="I2" s="11">
        <f t="shared" ref="I2:I21" si="2">F2+H2</f>
        <v>90</v>
      </c>
      <c r="J2" s="12" t="s">
        <v>16</v>
      </c>
      <c r="K2" s="18" t="s">
        <v>17</v>
      </c>
      <c r="L2" s="13">
        <v>96.5</v>
      </c>
      <c r="M2" s="13">
        <f t="shared" ref="M2:M21" si="3">L2*0.5</f>
        <v>48.25</v>
      </c>
      <c r="N2" s="13">
        <f t="shared" ref="N2:N21" si="4">I2*0.5</f>
        <v>45</v>
      </c>
      <c r="O2" s="13">
        <f t="shared" ref="O2:O21" si="5">M2+N2</f>
        <v>93.25</v>
      </c>
      <c r="P2" s="14">
        <v>5</v>
      </c>
      <c r="Q2" s="17">
        <f>O2+P2</f>
        <v>98.25</v>
      </c>
      <c r="R2" s="16" t="s">
        <v>18</v>
      </c>
      <c r="S2" s="23" t="s">
        <v>86</v>
      </c>
    </row>
    <row r="3" spans="1:19" ht="39" x14ac:dyDescent="0.25">
      <c r="A3" s="8">
        <v>2</v>
      </c>
      <c r="B3" s="21" t="s">
        <v>66</v>
      </c>
      <c r="C3" s="19" t="s">
        <v>38</v>
      </c>
      <c r="D3" s="19" t="s">
        <v>39</v>
      </c>
      <c r="E3" s="9" t="s">
        <v>15</v>
      </c>
      <c r="F3" s="10">
        <f t="shared" si="0"/>
        <v>69</v>
      </c>
      <c r="G3" s="8">
        <v>100</v>
      </c>
      <c r="H3" s="8">
        <f t="shared" si="1"/>
        <v>20</v>
      </c>
      <c r="I3" s="11">
        <f t="shared" si="2"/>
        <v>89</v>
      </c>
      <c r="J3" s="12" t="s">
        <v>16</v>
      </c>
      <c r="K3" s="18" t="s">
        <v>17</v>
      </c>
      <c r="L3" s="13">
        <v>83.66</v>
      </c>
      <c r="M3" s="13">
        <f t="shared" si="3"/>
        <v>41.83</v>
      </c>
      <c r="N3" s="13">
        <f t="shared" si="4"/>
        <v>44.5</v>
      </c>
      <c r="O3" s="13">
        <f t="shared" si="5"/>
        <v>86.33</v>
      </c>
      <c r="P3" s="14">
        <v>10</v>
      </c>
      <c r="Q3" s="15">
        <v>96.33</v>
      </c>
      <c r="R3" s="16" t="s">
        <v>18</v>
      </c>
      <c r="S3" s="23" t="s">
        <v>86</v>
      </c>
    </row>
    <row r="4" spans="1:19" ht="39" x14ac:dyDescent="0.25">
      <c r="A4" s="8">
        <v>4</v>
      </c>
      <c r="B4" s="21" t="s">
        <v>67</v>
      </c>
      <c r="C4" s="19" t="s">
        <v>40</v>
      </c>
      <c r="D4" s="19" t="s">
        <v>41</v>
      </c>
      <c r="E4" s="9" t="s">
        <v>21</v>
      </c>
      <c r="F4" s="10">
        <f t="shared" si="0"/>
        <v>67</v>
      </c>
      <c r="G4" s="8">
        <v>95</v>
      </c>
      <c r="H4" s="8">
        <f t="shared" si="1"/>
        <v>19</v>
      </c>
      <c r="I4" s="11">
        <f t="shared" si="2"/>
        <v>86</v>
      </c>
      <c r="J4" s="12" t="s">
        <v>16</v>
      </c>
      <c r="K4" s="18" t="s">
        <v>17</v>
      </c>
      <c r="L4" s="13">
        <v>90.43</v>
      </c>
      <c r="M4" s="13">
        <f t="shared" si="3"/>
        <v>45.215000000000003</v>
      </c>
      <c r="N4" s="13">
        <f t="shared" si="4"/>
        <v>43</v>
      </c>
      <c r="O4" s="13">
        <f t="shared" si="5"/>
        <v>88.215000000000003</v>
      </c>
      <c r="P4" s="14"/>
      <c r="Q4" s="17">
        <f>O4+P4</f>
        <v>88.215000000000003</v>
      </c>
      <c r="R4" s="16" t="s">
        <v>16</v>
      </c>
      <c r="S4" s="23" t="s">
        <v>86</v>
      </c>
    </row>
    <row r="5" spans="1:19" ht="51.75" x14ac:dyDescent="0.25">
      <c r="A5" s="8">
        <v>5</v>
      </c>
      <c r="B5" s="21" t="s">
        <v>68</v>
      </c>
      <c r="C5" s="19" t="s">
        <v>42</v>
      </c>
      <c r="D5" s="19" t="s">
        <v>43</v>
      </c>
      <c r="E5" s="9" t="s">
        <v>22</v>
      </c>
      <c r="F5" s="10">
        <f t="shared" si="0"/>
        <v>72</v>
      </c>
      <c r="G5" s="8">
        <v>90</v>
      </c>
      <c r="H5" s="8">
        <f t="shared" si="1"/>
        <v>18</v>
      </c>
      <c r="I5" s="11">
        <f t="shared" si="2"/>
        <v>90</v>
      </c>
      <c r="J5" s="12" t="s">
        <v>16</v>
      </c>
      <c r="K5" s="18" t="s">
        <v>17</v>
      </c>
      <c r="L5" s="13">
        <v>82.5</v>
      </c>
      <c r="M5" s="13">
        <f t="shared" si="3"/>
        <v>41.25</v>
      </c>
      <c r="N5" s="13">
        <f t="shared" si="4"/>
        <v>45</v>
      </c>
      <c r="O5" s="13">
        <f t="shared" si="5"/>
        <v>86.25</v>
      </c>
      <c r="P5" s="14"/>
      <c r="Q5" s="17">
        <f>O5+P5</f>
        <v>86.25</v>
      </c>
      <c r="R5" s="16" t="s">
        <v>16</v>
      </c>
      <c r="S5" s="23" t="s">
        <v>86</v>
      </c>
    </row>
    <row r="6" spans="1:19" ht="51.75" x14ac:dyDescent="0.25">
      <c r="A6" s="8">
        <v>6</v>
      </c>
      <c r="B6" s="21" t="s">
        <v>69</v>
      </c>
      <c r="C6" s="19" t="s">
        <v>42</v>
      </c>
      <c r="D6" s="19" t="s">
        <v>44</v>
      </c>
      <c r="E6" s="9" t="s">
        <v>23</v>
      </c>
      <c r="F6" s="10">
        <f t="shared" si="0"/>
        <v>62</v>
      </c>
      <c r="G6" s="8">
        <v>100</v>
      </c>
      <c r="H6" s="8">
        <f t="shared" si="1"/>
        <v>20</v>
      </c>
      <c r="I6" s="11">
        <f t="shared" si="2"/>
        <v>82</v>
      </c>
      <c r="J6" s="11" t="s">
        <v>19</v>
      </c>
      <c r="K6" s="18" t="s">
        <v>17</v>
      </c>
      <c r="L6" s="13">
        <v>69.430000000000007</v>
      </c>
      <c r="M6" s="13">
        <f t="shared" si="3"/>
        <v>34.715000000000003</v>
      </c>
      <c r="N6" s="13">
        <f t="shared" si="4"/>
        <v>41</v>
      </c>
      <c r="O6" s="13">
        <f t="shared" si="5"/>
        <v>75.715000000000003</v>
      </c>
      <c r="P6" s="14">
        <v>10</v>
      </c>
      <c r="Q6" s="15">
        <v>85.715000000000003</v>
      </c>
      <c r="R6" s="16" t="s">
        <v>16</v>
      </c>
      <c r="S6" s="23" t="s">
        <v>86</v>
      </c>
    </row>
    <row r="7" spans="1:19" ht="39" x14ac:dyDescent="0.25">
      <c r="A7" s="8">
        <v>7</v>
      </c>
      <c r="B7" s="21" t="s">
        <v>70</v>
      </c>
      <c r="C7" s="19" t="s">
        <v>45</v>
      </c>
      <c r="D7" s="19" t="s">
        <v>46</v>
      </c>
      <c r="E7" s="9" t="s">
        <v>24</v>
      </c>
      <c r="F7" s="10">
        <f t="shared" si="0"/>
        <v>63</v>
      </c>
      <c r="G7" s="8">
        <v>100</v>
      </c>
      <c r="H7" s="8">
        <f t="shared" si="1"/>
        <v>20</v>
      </c>
      <c r="I7" s="11">
        <f t="shared" si="2"/>
        <v>83</v>
      </c>
      <c r="J7" s="12" t="s">
        <v>19</v>
      </c>
      <c r="K7" s="18" t="s">
        <v>17</v>
      </c>
      <c r="L7" s="13">
        <v>88.33</v>
      </c>
      <c r="M7" s="13">
        <f t="shared" si="3"/>
        <v>44.164999999999999</v>
      </c>
      <c r="N7" s="13">
        <f t="shared" si="4"/>
        <v>41.5</v>
      </c>
      <c r="O7" s="13">
        <f t="shared" si="5"/>
        <v>85.664999999999992</v>
      </c>
      <c r="P7" s="14"/>
      <c r="Q7" s="17">
        <f>O7+P7</f>
        <v>85.664999999999992</v>
      </c>
      <c r="R7" s="16" t="s">
        <v>16</v>
      </c>
      <c r="S7" s="23" t="s">
        <v>86</v>
      </c>
    </row>
    <row r="8" spans="1:19" ht="51.75" x14ac:dyDescent="0.25">
      <c r="A8" s="8">
        <v>9</v>
      </c>
      <c r="B8" s="21" t="s">
        <v>71</v>
      </c>
      <c r="C8" s="19" t="s">
        <v>42</v>
      </c>
      <c r="D8" s="19" t="s">
        <v>47</v>
      </c>
      <c r="E8" s="9" t="s">
        <v>21</v>
      </c>
      <c r="F8" s="10">
        <f t="shared" si="0"/>
        <v>67</v>
      </c>
      <c r="G8" s="8">
        <v>100</v>
      </c>
      <c r="H8" s="8">
        <f t="shared" si="1"/>
        <v>20</v>
      </c>
      <c r="I8" s="11">
        <f t="shared" si="2"/>
        <v>87</v>
      </c>
      <c r="J8" s="12" t="s">
        <v>16</v>
      </c>
      <c r="K8" s="18" t="s">
        <v>17</v>
      </c>
      <c r="L8" s="13">
        <v>93</v>
      </c>
      <c r="M8" s="13">
        <f t="shared" si="3"/>
        <v>46.5</v>
      </c>
      <c r="N8" s="13">
        <f t="shared" si="4"/>
        <v>43.5</v>
      </c>
      <c r="O8" s="13">
        <f t="shared" si="5"/>
        <v>90</v>
      </c>
      <c r="P8" s="14">
        <v>-5</v>
      </c>
      <c r="Q8" s="15">
        <v>85</v>
      </c>
      <c r="R8" s="16" t="s">
        <v>16</v>
      </c>
      <c r="S8" s="24" t="s">
        <v>87</v>
      </c>
    </row>
    <row r="9" spans="1:19" ht="26.25" x14ac:dyDescent="0.25">
      <c r="A9" s="8">
        <v>10</v>
      </c>
      <c r="B9" s="21" t="s">
        <v>72</v>
      </c>
      <c r="C9" s="19" t="s">
        <v>38</v>
      </c>
      <c r="D9" s="19" t="s">
        <v>48</v>
      </c>
      <c r="E9" s="9" t="s">
        <v>26</v>
      </c>
      <c r="F9" s="10">
        <f t="shared" si="0"/>
        <v>66</v>
      </c>
      <c r="G9" s="8">
        <v>75</v>
      </c>
      <c r="H9" s="8">
        <f t="shared" si="1"/>
        <v>15</v>
      </c>
      <c r="I9" s="11">
        <f t="shared" si="2"/>
        <v>81</v>
      </c>
      <c r="J9" s="11" t="s">
        <v>19</v>
      </c>
      <c r="K9" s="18" t="s">
        <v>17</v>
      </c>
      <c r="L9" s="13">
        <v>88.8</v>
      </c>
      <c r="M9" s="13">
        <f t="shared" si="3"/>
        <v>44.4</v>
      </c>
      <c r="N9" s="13">
        <f t="shared" si="4"/>
        <v>40.5</v>
      </c>
      <c r="O9" s="13">
        <f t="shared" si="5"/>
        <v>84.9</v>
      </c>
      <c r="P9" s="14"/>
      <c r="Q9" s="17">
        <f>O9+P9</f>
        <v>84.9</v>
      </c>
      <c r="R9" s="16" t="s">
        <v>19</v>
      </c>
      <c r="S9" s="24" t="s">
        <v>87</v>
      </c>
    </row>
    <row r="10" spans="1:19" ht="26.25" x14ac:dyDescent="0.25">
      <c r="A10" s="8">
        <v>11</v>
      </c>
      <c r="B10" s="21" t="s">
        <v>73</v>
      </c>
      <c r="C10" s="19" t="s">
        <v>40</v>
      </c>
      <c r="D10" s="9" t="s">
        <v>49</v>
      </c>
      <c r="E10" s="9" t="s">
        <v>24</v>
      </c>
      <c r="F10" s="10">
        <f t="shared" si="0"/>
        <v>63</v>
      </c>
      <c r="G10" s="8">
        <v>85</v>
      </c>
      <c r="H10" s="8">
        <f t="shared" si="1"/>
        <v>17</v>
      </c>
      <c r="I10" s="11">
        <f t="shared" si="2"/>
        <v>80</v>
      </c>
      <c r="J10" s="12" t="s">
        <v>19</v>
      </c>
      <c r="K10" s="18" t="s">
        <v>17</v>
      </c>
      <c r="L10" s="13">
        <v>69.430000000000007</v>
      </c>
      <c r="M10" s="13">
        <f t="shared" si="3"/>
        <v>34.715000000000003</v>
      </c>
      <c r="N10" s="13">
        <f t="shared" si="4"/>
        <v>40</v>
      </c>
      <c r="O10" s="13">
        <f t="shared" si="5"/>
        <v>74.715000000000003</v>
      </c>
      <c r="P10" s="14">
        <v>10</v>
      </c>
      <c r="Q10" s="15">
        <v>84.715000000000003</v>
      </c>
      <c r="R10" s="16" t="s">
        <v>19</v>
      </c>
      <c r="S10" s="24" t="s">
        <v>87</v>
      </c>
    </row>
    <row r="11" spans="1:19" ht="51.75" x14ac:dyDescent="0.25">
      <c r="A11" s="8">
        <v>12</v>
      </c>
      <c r="B11" s="21" t="s">
        <v>74</v>
      </c>
      <c r="C11" s="19" t="s">
        <v>42</v>
      </c>
      <c r="D11" s="19" t="s">
        <v>50</v>
      </c>
      <c r="E11" s="9" t="s">
        <v>25</v>
      </c>
      <c r="F11" s="10">
        <f t="shared" si="0"/>
        <v>78</v>
      </c>
      <c r="G11" s="8">
        <v>95</v>
      </c>
      <c r="H11" s="8">
        <f t="shared" si="1"/>
        <v>19</v>
      </c>
      <c r="I11" s="11">
        <f t="shared" si="2"/>
        <v>97</v>
      </c>
      <c r="J11" s="12" t="s">
        <v>18</v>
      </c>
      <c r="K11" s="18" t="s">
        <v>17</v>
      </c>
      <c r="L11" s="13">
        <v>87.86</v>
      </c>
      <c r="M11" s="13">
        <f t="shared" si="3"/>
        <v>43.93</v>
      </c>
      <c r="N11" s="13">
        <f t="shared" si="4"/>
        <v>48.5</v>
      </c>
      <c r="O11" s="13">
        <f t="shared" si="5"/>
        <v>92.43</v>
      </c>
      <c r="P11" s="14">
        <v>-10</v>
      </c>
      <c r="Q11" s="15">
        <v>82.43</v>
      </c>
      <c r="R11" s="16" t="s">
        <v>19</v>
      </c>
      <c r="S11" s="24" t="s">
        <v>87</v>
      </c>
    </row>
    <row r="12" spans="1:19" ht="64.5" x14ac:dyDescent="0.25">
      <c r="A12" s="8">
        <v>13</v>
      </c>
      <c r="B12" s="21" t="s">
        <v>75</v>
      </c>
      <c r="C12" s="19" t="s">
        <v>51</v>
      </c>
      <c r="D12" s="19" t="s">
        <v>52</v>
      </c>
      <c r="E12" s="9" t="s">
        <v>27</v>
      </c>
      <c r="F12" s="10">
        <f t="shared" si="0"/>
        <v>53</v>
      </c>
      <c r="G12" s="8">
        <v>90</v>
      </c>
      <c r="H12" s="8">
        <f t="shared" si="1"/>
        <v>18</v>
      </c>
      <c r="I12" s="11">
        <f t="shared" si="2"/>
        <v>71</v>
      </c>
      <c r="J12" s="11" t="s">
        <v>19</v>
      </c>
      <c r="K12" s="18" t="s">
        <v>17</v>
      </c>
      <c r="L12" s="13">
        <v>89.73</v>
      </c>
      <c r="M12" s="13">
        <f t="shared" si="3"/>
        <v>44.865000000000002</v>
      </c>
      <c r="N12" s="13">
        <f t="shared" si="4"/>
        <v>35.5</v>
      </c>
      <c r="O12" s="13">
        <f t="shared" si="5"/>
        <v>80.365000000000009</v>
      </c>
      <c r="P12" s="14"/>
      <c r="Q12" s="17">
        <f>O12+P12</f>
        <v>80.365000000000009</v>
      </c>
      <c r="R12" s="16" t="s">
        <v>19</v>
      </c>
      <c r="S12" s="24" t="s">
        <v>87</v>
      </c>
    </row>
    <row r="13" spans="1:19" ht="51.75" x14ac:dyDescent="0.25">
      <c r="A13" s="8">
        <v>14</v>
      </c>
      <c r="B13" s="21" t="s">
        <v>76</v>
      </c>
      <c r="C13" s="19" t="s">
        <v>42</v>
      </c>
      <c r="D13" s="19" t="s">
        <v>53</v>
      </c>
      <c r="E13" s="9" t="s">
        <v>28</v>
      </c>
      <c r="F13" s="10">
        <f t="shared" si="0"/>
        <v>74</v>
      </c>
      <c r="G13" s="8">
        <v>100</v>
      </c>
      <c r="H13" s="8">
        <f t="shared" si="1"/>
        <v>20</v>
      </c>
      <c r="I13" s="11">
        <f t="shared" si="2"/>
        <v>94</v>
      </c>
      <c r="J13" s="12" t="s">
        <v>16</v>
      </c>
      <c r="K13" s="18" t="s">
        <v>17</v>
      </c>
      <c r="L13" s="13">
        <v>86.7</v>
      </c>
      <c r="M13" s="13">
        <f t="shared" si="3"/>
        <v>43.35</v>
      </c>
      <c r="N13" s="13">
        <f t="shared" si="4"/>
        <v>47</v>
      </c>
      <c r="O13" s="13">
        <f t="shared" si="5"/>
        <v>90.35</v>
      </c>
      <c r="P13" s="14">
        <v>-10</v>
      </c>
      <c r="Q13" s="15">
        <v>80.349999999999994</v>
      </c>
      <c r="R13" s="16" t="s">
        <v>19</v>
      </c>
      <c r="S13" s="24" t="s">
        <v>87</v>
      </c>
    </row>
    <row r="14" spans="1:19" x14ac:dyDescent="0.25">
      <c r="A14" s="8">
        <v>15</v>
      </c>
      <c r="B14" s="21" t="s">
        <v>77</v>
      </c>
      <c r="C14" s="9" t="s">
        <v>54</v>
      </c>
      <c r="D14" s="9" t="s">
        <v>55</v>
      </c>
      <c r="E14" s="9" t="s">
        <v>27</v>
      </c>
      <c r="F14" s="10">
        <f t="shared" si="0"/>
        <v>53</v>
      </c>
      <c r="G14" s="8">
        <v>90</v>
      </c>
      <c r="H14" s="8">
        <f t="shared" si="1"/>
        <v>18</v>
      </c>
      <c r="I14" s="11">
        <f t="shared" si="2"/>
        <v>71</v>
      </c>
      <c r="J14" s="11" t="s">
        <v>19</v>
      </c>
      <c r="K14" s="18" t="s">
        <v>17</v>
      </c>
      <c r="L14" s="13">
        <v>84.83</v>
      </c>
      <c r="M14" s="13">
        <f t="shared" si="3"/>
        <v>42.414999999999999</v>
      </c>
      <c r="N14" s="13">
        <f t="shared" si="4"/>
        <v>35.5</v>
      </c>
      <c r="O14" s="13">
        <f t="shared" si="5"/>
        <v>77.914999999999992</v>
      </c>
      <c r="P14" s="14"/>
      <c r="Q14" s="17">
        <f>O14+P14</f>
        <v>77.914999999999992</v>
      </c>
      <c r="R14" s="16" t="s">
        <v>19</v>
      </c>
      <c r="S14" s="24" t="s">
        <v>87</v>
      </c>
    </row>
    <row r="15" spans="1:19" ht="26.25" x14ac:dyDescent="0.25">
      <c r="A15" s="8">
        <v>21</v>
      </c>
      <c r="B15" s="21" t="s">
        <v>83</v>
      </c>
      <c r="C15" s="19" t="s">
        <v>36</v>
      </c>
      <c r="D15" s="9" t="s">
        <v>63</v>
      </c>
      <c r="E15" s="9" t="s">
        <v>32</v>
      </c>
      <c r="F15" s="10">
        <f t="shared" ref="F15" si="6">E15*80/100</f>
        <v>58</v>
      </c>
      <c r="G15" s="8">
        <v>95</v>
      </c>
      <c r="H15" s="8">
        <f t="shared" ref="H15" si="7">G15*20/100</f>
        <v>19</v>
      </c>
      <c r="I15" s="11">
        <f t="shared" ref="I15" si="8">F15+H15</f>
        <v>77</v>
      </c>
      <c r="J15" s="11" t="s">
        <v>19</v>
      </c>
      <c r="K15" s="18" t="s">
        <v>17</v>
      </c>
      <c r="L15" s="13">
        <v>68.260000000000005</v>
      </c>
      <c r="M15" s="13">
        <f t="shared" ref="M15" si="9">L15*0.5</f>
        <v>34.130000000000003</v>
      </c>
      <c r="N15" s="13">
        <f t="shared" ref="N15" si="10">I15*0.5</f>
        <v>38.5</v>
      </c>
      <c r="O15" s="13">
        <f t="shared" ref="O15" si="11">M15+N15</f>
        <v>72.63</v>
      </c>
      <c r="P15" s="14">
        <v>5</v>
      </c>
      <c r="Q15" s="17">
        <f>O15+P15</f>
        <v>77.63</v>
      </c>
      <c r="R15" s="16" t="s">
        <v>19</v>
      </c>
      <c r="S15" s="24" t="s">
        <v>87</v>
      </c>
    </row>
    <row r="16" spans="1:19" s="26" customFormat="1" ht="39" x14ac:dyDescent="0.25">
      <c r="A16" s="8">
        <v>16</v>
      </c>
      <c r="B16" s="21" t="s">
        <v>78</v>
      </c>
      <c r="C16" s="19" t="s">
        <v>36</v>
      </c>
      <c r="D16" s="19" t="s">
        <v>56</v>
      </c>
      <c r="E16" s="9" t="s">
        <v>21</v>
      </c>
      <c r="F16" s="10">
        <f t="shared" si="0"/>
        <v>67</v>
      </c>
      <c r="G16" s="8">
        <v>80</v>
      </c>
      <c r="H16" s="8">
        <f t="shared" si="1"/>
        <v>16</v>
      </c>
      <c r="I16" s="11">
        <f t="shared" si="2"/>
        <v>83</v>
      </c>
      <c r="J16" s="11" t="s">
        <v>19</v>
      </c>
      <c r="K16" s="27" t="s">
        <v>17</v>
      </c>
      <c r="L16" s="13">
        <v>90.9</v>
      </c>
      <c r="M16" s="13">
        <f t="shared" si="3"/>
        <v>45.45</v>
      </c>
      <c r="N16" s="13">
        <f t="shared" si="4"/>
        <v>41.5</v>
      </c>
      <c r="O16" s="13">
        <f t="shared" si="5"/>
        <v>86.95</v>
      </c>
      <c r="P16" s="14">
        <v>-10</v>
      </c>
      <c r="Q16" s="15">
        <v>76.95</v>
      </c>
      <c r="R16" s="25" t="s">
        <v>19</v>
      </c>
      <c r="S16" s="24" t="s">
        <v>87</v>
      </c>
    </row>
    <row r="17" spans="1:19" ht="26.25" x14ac:dyDescent="0.25">
      <c r="A17" s="8">
        <v>17</v>
      </c>
      <c r="B17" s="21" t="s">
        <v>79</v>
      </c>
      <c r="C17" s="19" t="s">
        <v>57</v>
      </c>
      <c r="D17" s="9" t="s">
        <v>58</v>
      </c>
      <c r="E17" s="9" t="s">
        <v>29</v>
      </c>
      <c r="F17" s="10">
        <f t="shared" si="0"/>
        <v>64</v>
      </c>
      <c r="G17" s="8">
        <v>60</v>
      </c>
      <c r="H17" s="8">
        <f t="shared" si="1"/>
        <v>12</v>
      </c>
      <c r="I17" s="11">
        <f t="shared" si="2"/>
        <v>76</v>
      </c>
      <c r="J17" s="11" t="s">
        <v>19</v>
      </c>
      <c r="K17" s="18" t="s">
        <v>17</v>
      </c>
      <c r="L17" s="13">
        <v>76</v>
      </c>
      <c r="M17" s="13">
        <f t="shared" si="3"/>
        <v>38</v>
      </c>
      <c r="N17" s="13">
        <f t="shared" si="4"/>
        <v>38</v>
      </c>
      <c r="O17" s="13">
        <f t="shared" si="5"/>
        <v>76</v>
      </c>
      <c r="P17" s="14"/>
      <c r="Q17" s="15">
        <v>76</v>
      </c>
      <c r="R17" s="16" t="s">
        <v>19</v>
      </c>
      <c r="S17" s="24" t="s">
        <v>87</v>
      </c>
    </row>
    <row r="18" spans="1:19" ht="51.75" x14ac:dyDescent="0.25">
      <c r="A18" s="8">
        <v>18</v>
      </c>
      <c r="B18" s="21" t="s">
        <v>80</v>
      </c>
      <c r="C18" s="19" t="s">
        <v>42</v>
      </c>
      <c r="D18" s="19" t="s">
        <v>59</v>
      </c>
      <c r="E18" s="9" t="s">
        <v>30</v>
      </c>
      <c r="F18" s="10">
        <f t="shared" si="0"/>
        <v>73</v>
      </c>
      <c r="G18" s="8">
        <v>95</v>
      </c>
      <c r="H18" s="8">
        <f t="shared" si="1"/>
        <v>19</v>
      </c>
      <c r="I18" s="11">
        <f t="shared" si="2"/>
        <v>92</v>
      </c>
      <c r="J18" s="12" t="s">
        <v>16</v>
      </c>
      <c r="K18" s="18" t="s">
        <v>17</v>
      </c>
      <c r="L18" s="13">
        <v>78.760000000000005</v>
      </c>
      <c r="M18" s="13">
        <f t="shared" si="3"/>
        <v>39.380000000000003</v>
      </c>
      <c r="N18" s="13">
        <f t="shared" si="4"/>
        <v>46</v>
      </c>
      <c r="O18" s="13">
        <f t="shared" si="5"/>
        <v>85.38</v>
      </c>
      <c r="P18" s="14">
        <v>-10</v>
      </c>
      <c r="Q18" s="15">
        <v>75.38</v>
      </c>
      <c r="R18" s="16" t="s">
        <v>19</v>
      </c>
      <c r="S18" s="24" t="s">
        <v>87</v>
      </c>
    </row>
    <row r="19" spans="1:19" ht="51.75" x14ac:dyDescent="0.25">
      <c r="A19" s="8">
        <v>19</v>
      </c>
      <c r="B19" s="21" t="s">
        <v>81</v>
      </c>
      <c r="C19" s="19" t="s">
        <v>42</v>
      </c>
      <c r="D19" s="9" t="s">
        <v>60</v>
      </c>
      <c r="E19" s="9" t="s">
        <v>31</v>
      </c>
      <c r="F19" s="10">
        <f t="shared" si="0"/>
        <v>68</v>
      </c>
      <c r="G19" s="8">
        <v>100</v>
      </c>
      <c r="H19" s="8">
        <f t="shared" si="1"/>
        <v>20</v>
      </c>
      <c r="I19" s="11">
        <f t="shared" si="2"/>
        <v>88</v>
      </c>
      <c r="J19" s="12" t="s">
        <v>16</v>
      </c>
      <c r="K19" s="18" t="s">
        <v>17</v>
      </c>
      <c r="L19" s="13">
        <v>80.63</v>
      </c>
      <c r="M19" s="13">
        <f t="shared" si="3"/>
        <v>40.314999999999998</v>
      </c>
      <c r="N19" s="13">
        <f t="shared" si="4"/>
        <v>44</v>
      </c>
      <c r="O19" s="13">
        <f t="shared" si="5"/>
        <v>84.314999999999998</v>
      </c>
      <c r="P19" s="14">
        <v>-10</v>
      </c>
      <c r="Q19" s="15">
        <v>74.314999999999998</v>
      </c>
      <c r="R19" s="16" t="s">
        <v>19</v>
      </c>
      <c r="S19" s="24" t="s">
        <v>87</v>
      </c>
    </row>
    <row r="20" spans="1:19" ht="26.25" x14ac:dyDescent="0.25">
      <c r="A20" s="8">
        <v>20</v>
      </c>
      <c r="B20" s="21" t="s">
        <v>82</v>
      </c>
      <c r="C20" s="19" t="s">
        <v>61</v>
      </c>
      <c r="D20" s="9" t="s">
        <v>62</v>
      </c>
      <c r="E20" s="9" t="s">
        <v>31</v>
      </c>
      <c r="F20" s="10">
        <f t="shared" si="0"/>
        <v>68</v>
      </c>
      <c r="G20" s="8">
        <v>100</v>
      </c>
      <c r="H20" s="8">
        <f t="shared" si="1"/>
        <v>20</v>
      </c>
      <c r="I20" s="11">
        <f t="shared" si="2"/>
        <v>88</v>
      </c>
      <c r="J20" s="12" t="s">
        <v>16</v>
      </c>
      <c r="K20" s="18" t="s">
        <v>17</v>
      </c>
      <c r="L20" s="13">
        <v>79.459999999999994</v>
      </c>
      <c r="M20" s="13">
        <f t="shared" si="3"/>
        <v>39.729999999999997</v>
      </c>
      <c r="N20" s="13">
        <f t="shared" si="4"/>
        <v>44</v>
      </c>
      <c r="O20" s="13">
        <f t="shared" si="5"/>
        <v>83.72999999999999</v>
      </c>
      <c r="P20" s="14">
        <v>-10</v>
      </c>
      <c r="Q20" s="15">
        <v>73.73</v>
      </c>
      <c r="R20" s="16" t="s">
        <v>19</v>
      </c>
      <c r="S20" s="24" t="s">
        <v>87</v>
      </c>
    </row>
    <row r="21" spans="1:19" ht="51.75" x14ac:dyDescent="0.25">
      <c r="A21" s="8">
        <v>22</v>
      </c>
      <c r="B21" s="21" t="s">
        <v>84</v>
      </c>
      <c r="C21" s="19" t="s">
        <v>42</v>
      </c>
      <c r="D21" s="19" t="s">
        <v>64</v>
      </c>
      <c r="E21" s="9" t="s">
        <v>33</v>
      </c>
      <c r="F21" s="10">
        <f t="shared" si="0"/>
        <v>50</v>
      </c>
      <c r="G21" s="8">
        <v>100</v>
      </c>
      <c r="H21" s="8">
        <f t="shared" si="1"/>
        <v>20</v>
      </c>
      <c r="I21" s="11">
        <f t="shared" si="2"/>
        <v>70</v>
      </c>
      <c r="J21" s="11" t="s">
        <v>19</v>
      </c>
      <c r="K21" s="18" t="s">
        <v>17</v>
      </c>
      <c r="L21" s="13">
        <v>71.53</v>
      </c>
      <c r="M21" s="13">
        <f t="shared" si="3"/>
        <v>35.765000000000001</v>
      </c>
      <c r="N21" s="13">
        <f t="shared" si="4"/>
        <v>35</v>
      </c>
      <c r="O21" s="13">
        <f t="shared" si="5"/>
        <v>70.765000000000001</v>
      </c>
      <c r="P21" s="14"/>
      <c r="Q21" s="17">
        <f>O21+P21</f>
        <v>70.765000000000001</v>
      </c>
      <c r="R21" s="16" t="s">
        <v>19</v>
      </c>
      <c r="S21" s="24" t="s">
        <v>87</v>
      </c>
    </row>
    <row r="22" spans="1:19" x14ac:dyDescent="0.25">
      <c r="B22" s="20"/>
    </row>
  </sheetData>
  <autoFilter ref="A1:R21">
    <sortState ref="A2:S24">
      <sortCondition descending="1" ref="N1:N24"/>
    </sortState>
  </autoFilter>
  <pageMargins left="0.25" right="0.25" top="0.75" bottom="0.75" header="0.3" footer="0.3"/>
  <pageSetup paperSize="9" scale="5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Vahidenur ERDAL</dc:creator>
  <cp:lastModifiedBy>Ganime Betül KAYNAK</cp:lastModifiedBy>
  <cp:lastPrinted>2023-08-21T11:26:05Z</cp:lastPrinted>
  <dcterms:created xsi:type="dcterms:W3CDTF">2023-06-07T09:54:20Z</dcterms:created>
  <dcterms:modified xsi:type="dcterms:W3CDTF">2023-10-20T13:16:10Z</dcterms:modified>
</cp:coreProperties>
</file>