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9" i="1" l="1"/>
  <c r="H79" i="1"/>
  <c r="F79" i="1"/>
  <c r="I79" i="1" l="1"/>
  <c r="N79" i="1" s="1"/>
  <c r="O79" i="1" s="1"/>
  <c r="Q79" i="1" s="1"/>
  <c r="M87" i="1"/>
  <c r="H87" i="1"/>
  <c r="F87" i="1"/>
  <c r="A87" i="1"/>
  <c r="M86" i="1"/>
  <c r="H86" i="1"/>
  <c r="F86" i="1"/>
  <c r="A86" i="1"/>
  <c r="M85" i="1"/>
  <c r="H85" i="1"/>
  <c r="F85" i="1"/>
  <c r="A85" i="1"/>
  <c r="M84" i="1"/>
  <c r="H84" i="1"/>
  <c r="F84" i="1"/>
  <c r="A84" i="1"/>
  <c r="M83" i="1"/>
  <c r="H83" i="1"/>
  <c r="F83" i="1"/>
  <c r="A83" i="1"/>
  <c r="M82" i="1"/>
  <c r="H82" i="1"/>
  <c r="F82" i="1"/>
  <c r="A82" i="1"/>
  <c r="M81" i="1"/>
  <c r="H81" i="1"/>
  <c r="F81" i="1"/>
  <c r="A81" i="1"/>
  <c r="M80" i="1"/>
  <c r="H80" i="1"/>
  <c r="F80" i="1"/>
  <c r="M78" i="1"/>
  <c r="H78" i="1"/>
  <c r="F78" i="1"/>
  <c r="A78" i="1"/>
  <c r="M77" i="1"/>
  <c r="H77" i="1"/>
  <c r="F77" i="1"/>
  <c r="A77" i="1"/>
  <c r="M76" i="1"/>
  <c r="H76" i="1"/>
  <c r="F76" i="1"/>
  <c r="A76" i="1"/>
  <c r="M75" i="1"/>
  <c r="H75" i="1"/>
  <c r="F75" i="1"/>
  <c r="A75" i="1"/>
  <c r="M74" i="1"/>
  <c r="H74" i="1"/>
  <c r="F74" i="1"/>
  <c r="A74" i="1"/>
  <c r="M73" i="1"/>
  <c r="H73" i="1"/>
  <c r="F73" i="1"/>
  <c r="A73" i="1"/>
  <c r="M72" i="1"/>
  <c r="H72" i="1"/>
  <c r="F72" i="1"/>
  <c r="A72" i="1"/>
  <c r="M71" i="1"/>
  <c r="H71" i="1"/>
  <c r="F71" i="1"/>
  <c r="A71" i="1"/>
  <c r="M70" i="1"/>
  <c r="H70" i="1"/>
  <c r="F70" i="1"/>
  <c r="A70" i="1"/>
  <c r="M69" i="1"/>
  <c r="H69" i="1"/>
  <c r="F69" i="1"/>
  <c r="A69" i="1"/>
  <c r="M68" i="1"/>
  <c r="H68" i="1"/>
  <c r="F68" i="1"/>
  <c r="A68" i="1"/>
  <c r="M67" i="1"/>
  <c r="H67" i="1"/>
  <c r="F67" i="1"/>
  <c r="A67" i="1"/>
  <c r="M66" i="1"/>
  <c r="H66" i="1"/>
  <c r="F66" i="1"/>
  <c r="A66" i="1"/>
  <c r="M65" i="1"/>
  <c r="H65" i="1"/>
  <c r="F65" i="1"/>
  <c r="A65" i="1"/>
  <c r="M64" i="1"/>
  <c r="H64" i="1"/>
  <c r="F64" i="1"/>
  <c r="A64" i="1"/>
  <c r="M63" i="1"/>
  <c r="H63" i="1"/>
  <c r="F63" i="1"/>
  <c r="A63" i="1"/>
  <c r="M62" i="1"/>
  <c r="H62" i="1"/>
  <c r="F62" i="1"/>
  <c r="A62" i="1"/>
  <c r="M61" i="1"/>
  <c r="H61" i="1"/>
  <c r="F61" i="1"/>
  <c r="A61" i="1"/>
  <c r="M60" i="1"/>
  <c r="H60" i="1"/>
  <c r="F60" i="1"/>
  <c r="A60" i="1"/>
  <c r="M59" i="1"/>
  <c r="H59" i="1"/>
  <c r="F59" i="1"/>
  <c r="I59" i="1" s="1"/>
  <c r="N59" i="1" s="1"/>
  <c r="A59" i="1"/>
  <c r="M58" i="1"/>
  <c r="H58" i="1"/>
  <c r="F58" i="1"/>
  <c r="I58" i="1" s="1"/>
  <c r="N58" i="1" s="1"/>
  <c r="M29" i="1"/>
  <c r="H29" i="1"/>
  <c r="F29" i="1"/>
  <c r="I29" i="1" s="1"/>
  <c r="N29" i="1" s="1"/>
  <c r="M57" i="1"/>
  <c r="H57" i="1"/>
  <c r="F57" i="1"/>
  <c r="I57" i="1" s="1"/>
  <c r="N57" i="1" s="1"/>
  <c r="A57" i="1"/>
  <c r="M56" i="1"/>
  <c r="H56" i="1"/>
  <c r="F56" i="1"/>
  <c r="I56" i="1" s="1"/>
  <c r="N56" i="1" s="1"/>
  <c r="A56" i="1"/>
  <c r="M55" i="1"/>
  <c r="H55" i="1"/>
  <c r="F55" i="1"/>
  <c r="I55" i="1" s="1"/>
  <c r="N55" i="1" s="1"/>
  <c r="A55" i="1"/>
  <c r="M54" i="1"/>
  <c r="H54" i="1"/>
  <c r="F54" i="1"/>
  <c r="I54" i="1" s="1"/>
  <c r="N54" i="1" s="1"/>
  <c r="A54" i="1"/>
  <c r="M53" i="1"/>
  <c r="H53" i="1"/>
  <c r="F53" i="1"/>
  <c r="I53" i="1" s="1"/>
  <c r="N53" i="1" s="1"/>
  <c r="A53" i="1"/>
  <c r="M52" i="1"/>
  <c r="H52" i="1"/>
  <c r="F52" i="1"/>
  <c r="I52" i="1" s="1"/>
  <c r="N52" i="1" s="1"/>
  <c r="A52" i="1"/>
  <c r="M51" i="1"/>
  <c r="H51" i="1"/>
  <c r="F51" i="1"/>
  <c r="I51" i="1" s="1"/>
  <c r="N51" i="1" s="1"/>
  <c r="A51" i="1"/>
  <c r="M50" i="1"/>
  <c r="H50" i="1"/>
  <c r="F50" i="1"/>
  <c r="I50" i="1" s="1"/>
  <c r="N50" i="1" s="1"/>
  <c r="A50" i="1"/>
  <c r="M49" i="1"/>
  <c r="H49" i="1"/>
  <c r="F49" i="1"/>
  <c r="I49" i="1" s="1"/>
  <c r="N49" i="1" s="1"/>
  <c r="A49" i="1"/>
  <c r="M48" i="1"/>
  <c r="H48" i="1"/>
  <c r="F48" i="1"/>
  <c r="I48" i="1" s="1"/>
  <c r="N48" i="1" s="1"/>
  <c r="A48" i="1"/>
  <c r="M47" i="1"/>
  <c r="H47" i="1"/>
  <c r="F47" i="1"/>
  <c r="I47" i="1" s="1"/>
  <c r="N47" i="1" s="1"/>
  <c r="A47" i="1"/>
  <c r="M46" i="1"/>
  <c r="H46" i="1"/>
  <c r="F46" i="1"/>
  <c r="I46" i="1" s="1"/>
  <c r="N46" i="1" s="1"/>
  <c r="A46" i="1"/>
  <c r="M45" i="1"/>
  <c r="H45" i="1"/>
  <c r="F45" i="1"/>
  <c r="I45" i="1" s="1"/>
  <c r="N45" i="1" s="1"/>
  <c r="A45" i="1"/>
  <c r="M44" i="1"/>
  <c r="H44" i="1"/>
  <c r="F44" i="1"/>
  <c r="I44" i="1" s="1"/>
  <c r="N44" i="1" s="1"/>
  <c r="A44" i="1"/>
  <c r="M43" i="1"/>
  <c r="H43" i="1"/>
  <c r="F43" i="1"/>
  <c r="I43" i="1" s="1"/>
  <c r="N43" i="1" s="1"/>
  <c r="A43" i="1"/>
  <c r="M42" i="1"/>
  <c r="H42" i="1"/>
  <c r="F42" i="1"/>
  <c r="I42" i="1" s="1"/>
  <c r="N42" i="1" s="1"/>
  <c r="A42" i="1"/>
  <c r="M41" i="1"/>
  <c r="H41" i="1"/>
  <c r="F41" i="1"/>
  <c r="I41" i="1" s="1"/>
  <c r="N41" i="1" s="1"/>
  <c r="A41" i="1"/>
  <c r="M40" i="1"/>
  <c r="H40" i="1"/>
  <c r="F40" i="1"/>
  <c r="I40" i="1" s="1"/>
  <c r="N40" i="1" s="1"/>
  <c r="A40" i="1"/>
  <c r="M39" i="1"/>
  <c r="H39" i="1"/>
  <c r="F39" i="1"/>
  <c r="I39" i="1" s="1"/>
  <c r="N39" i="1" s="1"/>
  <c r="A39" i="1"/>
  <c r="M38" i="1"/>
  <c r="H38" i="1"/>
  <c r="F38" i="1"/>
  <c r="I38" i="1" s="1"/>
  <c r="N38" i="1" s="1"/>
  <c r="A38" i="1"/>
  <c r="M37" i="1"/>
  <c r="H37" i="1"/>
  <c r="F37" i="1"/>
  <c r="I37" i="1" s="1"/>
  <c r="N37" i="1" s="1"/>
  <c r="A37" i="1"/>
  <c r="M36" i="1"/>
  <c r="H36" i="1"/>
  <c r="F36" i="1"/>
  <c r="I36" i="1" s="1"/>
  <c r="N36" i="1" s="1"/>
  <c r="A36" i="1"/>
  <c r="M35" i="1"/>
  <c r="H35" i="1"/>
  <c r="F35" i="1"/>
  <c r="I35" i="1" s="1"/>
  <c r="N35" i="1" s="1"/>
  <c r="A35" i="1"/>
  <c r="M34" i="1"/>
  <c r="H34" i="1"/>
  <c r="F34" i="1"/>
  <c r="I34" i="1" s="1"/>
  <c r="N34" i="1" s="1"/>
  <c r="A34" i="1"/>
  <c r="M33" i="1"/>
  <c r="H33" i="1"/>
  <c r="F33" i="1"/>
  <c r="I33" i="1" s="1"/>
  <c r="N33" i="1" s="1"/>
  <c r="A33" i="1"/>
  <c r="M32" i="1"/>
  <c r="H32" i="1"/>
  <c r="F32" i="1"/>
  <c r="I32" i="1" s="1"/>
  <c r="N32" i="1" s="1"/>
  <c r="A32" i="1"/>
  <c r="M31" i="1"/>
  <c r="H31" i="1"/>
  <c r="F31" i="1"/>
  <c r="I31" i="1" s="1"/>
  <c r="N31" i="1" s="1"/>
  <c r="A31" i="1"/>
  <c r="M30" i="1"/>
  <c r="H30" i="1"/>
  <c r="F30" i="1"/>
  <c r="M28" i="1"/>
  <c r="H28" i="1"/>
  <c r="F28" i="1"/>
  <c r="I28" i="1" s="1"/>
  <c r="A28" i="1"/>
  <c r="M27" i="1"/>
  <c r="H27" i="1"/>
  <c r="F27" i="1"/>
  <c r="I27" i="1" s="1"/>
  <c r="N27" i="1" s="1"/>
  <c r="A27" i="1"/>
  <c r="M26" i="1"/>
  <c r="H26" i="1"/>
  <c r="F26" i="1"/>
  <c r="I26" i="1" s="1"/>
  <c r="N26" i="1" s="1"/>
  <c r="A26" i="1"/>
  <c r="M25" i="1"/>
  <c r="H25" i="1"/>
  <c r="F25" i="1"/>
  <c r="I25" i="1" s="1"/>
  <c r="N25" i="1" s="1"/>
  <c r="A25" i="1"/>
  <c r="M24" i="1"/>
  <c r="H24" i="1"/>
  <c r="F24" i="1"/>
  <c r="I24" i="1" s="1"/>
  <c r="N24" i="1" s="1"/>
  <c r="A24" i="1"/>
  <c r="M23" i="1"/>
  <c r="H23" i="1"/>
  <c r="F23" i="1"/>
  <c r="I23" i="1" s="1"/>
  <c r="N23" i="1" s="1"/>
  <c r="M22" i="1"/>
  <c r="H22" i="1"/>
  <c r="F22" i="1"/>
  <c r="M21" i="1"/>
  <c r="H21" i="1"/>
  <c r="F21" i="1"/>
  <c r="A21" i="1"/>
  <c r="M20" i="1"/>
  <c r="H20" i="1"/>
  <c r="F20" i="1"/>
  <c r="A20" i="1"/>
  <c r="M19" i="1"/>
  <c r="H19" i="1"/>
  <c r="F19" i="1"/>
  <c r="A19" i="1"/>
  <c r="M18" i="1"/>
  <c r="H18" i="1"/>
  <c r="F18" i="1"/>
  <c r="A18" i="1"/>
  <c r="M17" i="1"/>
  <c r="H17" i="1"/>
  <c r="F17" i="1"/>
  <c r="A17" i="1"/>
  <c r="M16" i="1"/>
  <c r="H16" i="1"/>
  <c r="F16" i="1"/>
  <c r="A16" i="1"/>
  <c r="M15" i="1"/>
  <c r="H15" i="1"/>
  <c r="F15" i="1"/>
  <c r="A15" i="1"/>
  <c r="M14" i="1"/>
  <c r="H14" i="1"/>
  <c r="F14" i="1"/>
  <c r="A14" i="1"/>
  <c r="M13" i="1"/>
  <c r="H13" i="1"/>
  <c r="F13" i="1"/>
  <c r="A13" i="1"/>
  <c r="M12" i="1"/>
  <c r="H12" i="1"/>
  <c r="F12" i="1"/>
  <c r="A12" i="1"/>
  <c r="M11" i="1"/>
  <c r="H11" i="1"/>
  <c r="F11" i="1"/>
  <c r="A11" i="1"/>
  <c r="M10" i="1"/>
  <c r="H10" i="1"/>
  <c r="F10" i="1"/>
  <c r="A10" i="1"/>
  <c r="M9" i="1"/>
  <c r="H9" i="1"/>
  <c r="I9" i="1" s="1"/>
  <c r="N9" i="1" s="1"/>
  <c r="M8" i="1"/>
  <c r="H8" i="1"/>
  <c r="F8" i="1"/>
  <c r="A8" i="1"/>
  <c r="M7" i="1"/>
  <c r="H7" i="1"/>
  <c r="F7" i="1"/>
  <c r="A7" i="1"/>
  <c r="M6" i="1"/>
  <c r="H6" i="1"/>
  <c r="F6" i="1"/>
  <c r="A6" i="1"/>
  <c r="M5" i="1"/>
  <c r="H5" i="1"/>
  <c r="F5" i="1"/>
  <c r="A5" i="1"/>
  <c r="M4" i="1"/>
  <c r="H4" i="1"/>
  <c r="F4" i="1"/>
  <c r="A4" i="1"/>
  <c r="M3" i="1"/>
  <c r="H3" i="1"/>
  <c r="F3" i="1"/>
  <c r="A3" i="1"/>
  <c r="M2" i="1"/>
  <c r="H2" i="1"/>
  <c r="F2" i="1"/>
  <c r="A2" i="1"/>
  <c r="I22" i="1" l="1"/>
  <c r="N22" i="1" s="1"/>
  <c r="O22" i="1" s="1"/>
  <c r="Q22" i="1" s="1"/>
  <c r="O9" i="1"/>
  <c r="Q9" i="1" s="1"/>
  <c r="I60" i="1"/>
  <c r="N60" i="1" s="1"/>
  <c r="I61" i="1"/>
  <c r="N61" i="1" s="1"/>
  <c r="O61" i="1" s="1"/>
  <c r="Q61" i="1" s="1"/>
  <c r="I62" i="1"/>
  <c r="N62" i="1" s="1"/>
  <c r="O62" i="1" s="1"/>
  <c r="Q62" i="1" s="1"/>
  <c r="I63" i="1"/>
  <c r="N63" i="1" s="1"/>
  <c r="O63" i="1" s="1"/>
  <c r="Q63" i="1" s="1"/>
  <c r="I64" i="1"/>
  <c r="N64" i="1" s="1"/>
  <c r="I65" i="1"/>
  <c r="N65" i="1" s="1"/>
  <c r="O65" i="1" s="1"/>
  <c r="Q65" i="1" s="1"/>
  <c r="I66" i="1"/>
  <c r="N66" i="1" s="1"/>
  <c r="O66" i="1" s="1"/>
  <c r="Q66" i="1" s="1"/>
  <c r="I67" i="1"/>
  <c r="N67" i="1" s="1"/>
  <c r="O67" i="1" s="1"/>
  <c r="Q67" i="1" s="1"/>
  <c r="I68" i="1"/>
  <c r="N68" i="1" s="1"/>
  <c r="I69" i="1"/>
  <c r="I70" i="1"/>
  <c r="N70" i="1" s="1"/>
  <c r="O70" i="1" s="1"/>
  <c r="Q70" i="1" s="1"/>
  <c r="I71" i="1"/>
  <c r="N71" i="1" s="1"/>
  <c r="O71" i="1" s="1"/>
  <c r="Q71" i="1" s="1"/>
  <c r="I72" i="1"/>
  <c r="N72" i="1" s="1"/>
  <c r="I73" i="1"/>
  <c r="N73" i="1" s="1"/>
  <c r="I74" i="1"/>
  <c r="N74" i="1" s="1"/>
  <c r="O74" i="1" s="1"/>
  <c r="I75" i="1"/>
  <c r="N75" i="1" s="1"/>
  <c r="I76" i="1"/>
  <c r="N76" i="1" s="1"/>
  <c r="I77" i="1"/>
  <c r="N77" i="1" s="1"/>
  <c r="O77" i="1" s="1"/>
  <c r="Q77" i="1" s="1"/>
  <c r="I78" i="1"/>
  <c r="N78" i="1" s="1"/>
  <c r="O78" i="1" s="1"/>
  <c r="Q78" i="1" s="1"/>
  <c r="I80" i="1"/>
  <c r="N80" i="1" s="1"/>
  <c r="O80" i="1" s="1"/>
  <c r="Q80" i="1" s="1"/>
  <c r="I81" i="1"/>
  <c r="N81" i="1" s="1"/>
  <c r="I82" i="1"/>
  <c r="N82" i="1" s="1"/>
  <c r="O82" i="1" s="1"/>
  <c r="Q82" i="1" s="1"/>
  <c r="I83" i="1"/>
  <c r="N83" i="1" s="1"/>
  <c r="O83" i="1" s="1"/>
  <c r="Q83" i="1" s="1"/>
  <c r="I84" i="1"/>
  <c r="N84" i="1" s="1"/>
  <c r="I85" i="1"/>
  <c r="N85" i="1" s="1"/>
  <c r="I86" i="1"/>
  <c r="N86" i="1" s="1"/>
  <c r="O86" i="1" s="1"/>
  <c r="Q86" i="1" s="1"/>
  <c r="I87" i="1"/>
  <c r="N87" i="1" s="1"/>
  <c r="O87" i="1" s="1"/>
  <c r="Q87" i="1" s="1"/>
  <c r="I8" i="1"/>
  <c r="N8" i="1" s="1"/>
  <c r="I10" i="1"/>
  <c r="N10" i="1" s="1"/>
  <c r="O10" i="1" s="1"/>
  <c r="Q10" i="1" s="1"/>
  <c r="I11" i="1"/>
  <c r="N11" i="1" s="1"/>
  <c r="O11" i="1" s="1"/>
  <c r="Q11" i="1" s="1"/>
  <c r="I12" i="1"/>
  <c r="N12" i="1" s="1"/>
  <c r="O12" i="1" s="1"/>
  <c r="Q12" i="1" s="1"/>
  <c r="I13" i="1"/>
  <c r="N13" i="1" s="1"/>
  <c r="O13" i="1" s="1"/>
  <c r="Q13" i="1" s="1"/>
  <c r="I14" i="1"/>
  <c r="N14" i="1" s="1"/>
  <c r="I15" i="1"/>
  <c r="N15" i="1" s="1"/>
  <c r="O15" i="1" s="1"/>
  <c r="Q15" i="1" s="1"/>
  <c r="I19" i="1"/>
  <c r="N19" i="1" s="1"/>
  <c r="O19" i="1" s="1"/>
  <c r="Q19" i="1" s="1"/>
  <c r="I20" i="1"/>
  <c r="N20" i="1" s="1"/>
  <c r="O20" i="1" s="1"/>
  <c r="Q20" i="1" s="1"/>
  <c r="I21" i="1"/>
  <c r="N21" i="1" s="1"/>
  <c r="O21" i="1" s="1"/>
  <c r="Q21" i="1" s="1"/>
  <c r="I2" i="1"/>
  <c r="N2" i="1" s="1"/>
  <c r="I3" i="1"/>
  <c r="N3" i="1" s="1"/>
  <c r="O3" i="1" s="1"/>
  <c r="Q3" i="1" s="1"/>
  <c r="I4" i="1"/>
  <c r="N4" i="1" s="1"/>
  <c r="O4" i="1" s="1"/>
  <c r="Q4" i="1" s="1"/>
  <c r="I5" i="1"/>
  <c r="N5" i="1" s="1"/>
  <c r="I6" i="1"/>
  <c r="N6" i="1" s="1"/>
  <c r="O6" i="1" s="1"/>
  <c r="Q6" i="1" s="1"/>
  <c r="I7" i="1"/>
  <c r="N7" i="1" s="1"/>
  <c r="O7" i="1" s="1"/>
  <c r="Q7" i="1" s="1"/>
  <c r="O8" i="1"/>
  <c r="Q8" i="1" s="1"/>
  <c r="I30" i="1"/>
  <c r="N30" i="1" s="1"/>
  <c r="O30" i="1" s="1"/>
  <c r="O14" i="1"/>
  <c r="Q14" i="1" s="1"/>
  <c r="O23" i="1"/>
  <c r="Q23" i="1" s="1"/>
  <c r="O24" i="1"/>
  <c r="Q24" i="1" s="1"/>
  <c r="O25" i="1"/>
  <c r="Q25" i="1" s="1"/>
  <c r="O26" i="1"/>
  <c r="Q26" i="1" s="1"/>
  <c r="O27" i="1"/>
  <c r="Q27" i="1" s="1"/>
  <c r="I16" i="1"/>
  <c r="N16" i="1" s="1"/>
  <c r="O16" i="1" s="1"/>
  <c r="Q16" i="1" s="1"/>
  <c r="I17" i="1"/>
  <c r="N17" i="1" s="1"/>
  <c r="O17" i="1" s="1"/>
  <c r="Q17" i="1" s="1"/>
  <c r="I18" i="1"/>
  <c r="N18" i="1" s="1"/>
  <c r="O18" i="1" s="1"/>
  <c r="Q18" i="1" s="1"/>
  <c r="O31" i="1"/>
  <c r="Q31" i="1" s="1"/>
  <c r="O5" i="1"/>
  <c r="Q5" i="1" s="1"/>
  <c r="O32" i="1"/>
  <c r="Q32" i="1" s="1"/>
  <c r="O34" i="1"/>
  <c r="Q34" i="1" s="1"/>
  <c r="O36" i="1"/>
  <c r="Q36" i="1" s="1"/>
  <c r="O38" i="1"/>
  <c r="Q38" i="1" s="1"/>
  <c r="O40" i="1"/>
  <c r="Q40" i="1" s="1"/>
  <c r="O42" i="1"/>
  <c r="Q42" i="1" s="1"/>
  <c r="O44" i="1"/>
  <c r="Q44" i="1" s="1"/>
  <c r="O46" i="1"/>
  <c r="Q46" i="1" s="1"/>
  <c r="O48" i="1"/>
  <c r="Q48" i="1" s="1"/>
  <c r="O50" i="1"/>
  <c r="Q50" i="1" s="1"/>
  <c r="O52" i="1"/>
  <c r="Q52" i="1" s="1"/>
  <c r="O54" i="1"/>
  <c r="Q54" i="1" s="1"/>
  <c r="O56" i="1"/>
  <c r="Q56" i="1" s="1"/>
  <c r="O29" i="1"/>
  <c r="Q29" i="1" s="1"/>
  <c r="O59" i="1"/>
  <c r="Q59" i="1" s="1"/>
  <c r="O73" i="1"/>
  <c r="Q73" i="1" s="1"/>
  <c r="O75" i="1"/>
  <c r="Q75" i="1" s="1"/>
  <c r="O84" i="1"/>
  <c r="Q84" i="1" s="1"/>
  <c r="O2" i="1"/>
  <c r="O33" i="1"/>
  <c r="O35" i="1"/>
  <c r="Q35" i="1" s="1"/>
  <c r="O37" i="1"/>
  <c r="Q37" i="1" s="1"/>
  <c r="O39" i="1"/>
  <c r="Q39" i="1" s="1"/>
  <c r="O41" i="1"/>
  <c r="Q41" i="1" s="1"/>
  <c r="O43" i="1"/>
  <c r="Q43" i="1" s="1"/>
  <c r="O45" i="1"/>
  <c r="Q45" i="1" s="1"/>
  <c r="O47" i="1"/>
  <c r="Q47" i="1" s="1"/>
  <c r="O49" i="1"/>
  <c r="Q49" i="1" s="1"/>
  <c r="O51" i="1"/>
  <c r="Q51" i="1" s="1"/>
  <c r="O53" i="1"/>
  <c r="Q53" i="1" s="1"/>
  <c r="O55" i="1"/>
  <c r="Q55" i="1" s="1"/>
  <c r="O57" i="1"/>
  <c r="Q57" i="1" s="1"/>
  <c r="O58" i="1"/>
  <c r="Q58" i="1" s="1"/>
  <c r="O60" i="1"/>
  <c r="Q60" i="1" s="1"/>
  <c r="O64" i="1"/>
  <c r="Q64" i="1" s="1"/>
  <c r="O68" i="1"/>
  <c r="Q68" i="1" s="1"/>
  <c r="O72" i="1"/>
  <c r="Q72" i="1" s="1"/>
  <c r="O76" i="1"/>
  <c r="Q76" i="1" s="1"/>
  <c r="O81" i="1"/>
  <c r="Q81" i="1" s="1"/>
  <c r="O85" i="1"/>
  <c r="Q85" i="1" s="1"/>
</calcChain>
</file>

<file path=xl/sharedStrings.xml><?xml version="1.0" encoding="utf-8"?>
<sst xmlns="http://schemas.openxmlformats.org/spreadsheetml/2006/main" count="708" uniqueCount="183">
  <si>
    <t>#</t>
  </si>
  <si>
    <t>ÖĞRENCİ NO</t>
  </si>
  <si>
    <t>FAKÜLTE</t>
  </si>
  <si>
    <t>BÖLÜM</t>
  </si>
  <si>
    <t>YAZILI 
SINAV 
SONUCU</t>
  </si>
  <si>
    <t>YAZILI 
SINAV 
ETKİSİ (%80)</t>
  </si>
  <si>
    <t>SÖZLÜ 
SINAV 
SONUCU</t>
  </si>
  <si>
    <t>SÖZLÜ 
SINAV 
ETKİSİ (%20)</t>
  </si>
  <si>
    <t>AĞIRLIKLI 
SINAV 
NOTU</t>
  </si>
  <si>
    <t>CEFR
DEĞER
ARALIĞI</t>
  </si>
  <si>
    <t>GENEL
 SINAV 
SONUCU</t>
  </si>
  <si>
    <t>GENEL NOT ORTALAMASI</t>
  </si>
  <si>
    <t>GENEL NOT ORTAMASI (%50)</t>
  </si>
  <si>
    <t>AĞIRLIKLI SINAV NOTU (%50)</t>
  </si>
  <si>
    <t>TOTAL PUAN</t>
  </si>
  <si>
    <t>ARTI EKSİ PUAN DEĞERLENDİRMESİ</t>
  </si>
  <si>
    <t>DEĞERLENDİRME SON PUAN</t>
  </si>
  <si>
    <t>HİBE 
ÖNCELİĞİ</t>
  </si>
  <si>
    <t>20****6009</t>
  </si>
  <si>
    <t>Mühendislik-Mimarlık Fakültesi /
Faculty of Engineering and Architecture</t>
  </si>
  <si>
    <t>Endüstri Mühendisliği (TR) /
Industrial Engineering (TR)</t>
  </si>
  <si>
    <t>81,25</t>
  </si>
  <si>
    <t>B2</t>
  </si>
  <si>
    <t>BAŞARILI</t>
  </si>
  <si>
    <t>C2</t>
  </si>
  <si>
    <t>ASİL / HİBELİ</t>
  </si>
  <si>
    <t>20****2005</t>
  </si>
  <si>
    <t>Fen-Edebiyat Fakültesi /
Faculty of Arts and Sciences</t>
  </si>
  <si>
    <t>İngiliz Dili ve Edebiyatı(EN)/
English Language and Literature (EN)</t>
  </si>
  <si>
    <t>97,50</t>
  </si>
  <si>
    <t>22****1043</t>
  </si>
  <si>
    <t>İktisadi ve İdari Bilimler Fakültesi /
Faculty of Economics and Administrative
 Sciences</t>
  </si>
  <si>
    <t>İşletme (EN) /
Business Adminstration (EN)</t>
  </si>
  <si>
    <t>92,50</t>
  </si>
  <si>
    <t>C1</t>
  </si>
  <si>
    <t>22****3010</t>
  </si>
  <si>
    <t>Meslek Yüksek Okulu/ Vocational School</t>
  </si>
  <si>
    <t>Grafik Tasarım (TR/İÖ)/ Graphic Design (TR)</t>
  </si>
  <si>
    <t>87,50</t>
  </si>
  <si>
    <t>21****2211</t>
  </si>
  <si>
    <t>Bilgisayar Mühendisliği (TR)/ 
Computer Engineering (TR)</t>
  </si>
  <si>
    <t>95,00</t>
  </si>
  <si>
    <t>20****5008</t>
  </si>
  <si>
    <t>Mütercim-Tercümanlık (RU) / 
Translation and Interpreting (RU)</t>
  </si>
  <si>
    <t>91,25</t>
  </si>
  <si>
    <t>20****9013</t>
  </si>
  <si>
    <t>Mütercim-Tercümanlık (EN)/
Translation and Interpreting (EN)</t>
  </si>
  <si>
    <t>21****5212</t>
  </si>
  <si>
    <t>Güzel Sanatlar Fakültesi  /
Faculty of Fine Arts</t>
  </si>
  <si>
    <t>Radyo, TV ve Sinema (EN)/
Radio, TV and Cinema (EN)</t>
  </si>
  <si>
    <t>90,00</t>
  </si>
  <si>
    <t>72</t>
  </si>
  <si>
    <t>21****5229</t>
  </si>
  <si>
    <t>Uygulamalı İngilizce Çevirmenlik (EN) (İÖ)/
Applied English and Translation (EN)</t>
  </si>
  <si>
    <t>82,50</t>
  </si>
  <si>
    <t>20****1144</t>
  </si>
  <si>
    <t>Hukuk Fakültesi /
Faculty of Law</t>
  </si>
  <si>
    <t>Hukuk / Law</t>
  </si>
  <si>
    <t>88,75</t>
  </si>
  <si>
    <t>21****7213</t>
  </si>
  <si>
    <t>İletişim Fakültesi / 
Faculty of Communication</t>
  </si>
  <si>
    <t>Yeni Medya (TR) / New Media (TR)</t>
  </si>
  <si>
    <t>78,75</t>
  </si>
  <si>
    <t>22****7003</t>
  </si>
  <si>
    <t>Sosyoloji (EN) / Sociology (EN)</t>
  </si>
  <si>
    <t>93,75</t>
  </si>
  <si>
    <t>20****8015</t>
  </si>
  <si>
    <t>Yeni Medya (EN)/ New Media (EN)</t>
  </si>
  <si>
    <t>77,50</t>
  </si>
  <si>
    <t>21****0323</t>
  </si>
  <si>
    <t>Tekstil ve Moda Tasarımı (TR) /
Textile and Fashion Design (TR)</t>
  </si>
  <si>
    <t>68,75</t>
  </si>
  <si>
    <t>21****3006</t>
  </si>
  <si>
    <t>Endüstriyel Tasarım (TR)/
Industrial Design (TR)</t>
  </si>
  <si>
    <t>22****4001</t>
  </si>
  <si>
    <t>Finans ve Bankacılık (EN) /
Finance and Banking (EN)</t>
  </si>
  <si>
    <t>20****1024</t>
  </si>
  <si>
    <t>Mimarlık (EN)/ Architecture (EN)</t>
  </si>
  <si>
    <t>75,00</t>
  </si>
  <si>
    <t>21****3255</t>
  </si>
  <si>
    <t>Yazılım Mühendisliği (TR)/
 Software Engineering (TR)</t>
  </si>
  <si>
    <t>76,25</t>
  </si>
  <si>
    <t>20****4009</t>
  </si>
  <si>
    <t>Uluslararası İlişkiler (EN)/ 
International Relations (EN)</t>
  </si>
  <si>
    <t>70,00</t>
  </si>
  <si>
    <t>20****9006</t>
  </si>
  <si>
    <t>Yönetim Bilişim Sistemleri (TR)/
Management Information System(TR)</t>
  </si>
  <si>
    <t>71,25</t>
  </si>
  <si>
    <t>19****5022</t>
  </si>
  <si>
    <t>Endüstri Mühendisliği (EN)/ 
Industrial Engineering (EN)</t>
  </si>
  <si>
    <t>19****1004</t>
  </si>
  <si>
    <t>Bilgisayar Mühendisliği (EN)/ 
Computer Engineering (EN)</t>
  </si>
  <si>
    <t>21****0210</t>
  </si>
  <si>
    <t>İç Mimarlık (TR)/ Interior Architecture (TR)</t>
  </si>
  <si>
    <t>73,75</t>
  </si>
  <si>
    <t>22****9007</t>
  </si>
  <si>
    <t>Lisansüstü Eğitim Enstitüsü /
Institute of Graduate Studies</t>
  </si>
  <si>
    <t>İşletme Yönetimi (EN)(Tezsiz YL)/
Business Administration (EN) (Master's 
without Thesis)</t>
  </si>
  <si>
    <t>20****3004</t>
  </si>
  <si>
    <t>Tarih (TR) /History (TR)</t>
  </si>
  <si>
    <t>63,75</t>
  </si>
  <si>
    <t>22****8004</t>
  </si>
  <si>
    <t>Tıbbi Görüntüleme Teknikleri (TR) /
Medical Imaging Techniques (TR)</t>
  </si>
  <si>
    <t>72,50</t>
  </si>
  <si>
    <t>20****4010</t>
  </si>
  <si>
    <t>Endüstriyel Tasarım (EN) /
Industrial Design (EN)</t>
  </si>
  <si>
    <t>56,25</t>
  </si>
  <si>
    <t>B1</t>
  </si>
  <si>
    <t>21****4010</t>
  </si>
  <si>
    <t>Radyo, TV ve Sinema (TR)/ 
Radio, TV and Cinema (TR)</t>
  </si>
  <si>
    <t>20****1003</t>
  </si>
  <si>
    <t>Siyaset Bilimi ve Kamu Yönetimi (EN)/ 
Political Sciences and Public Administration</t>
  </si>
  <si>
    <t>66,25</t>
  </si>
  <si>
    <t>19****6030</t>
  </si>
  <si>
    <t>Uluslararası Ticaret (EN) /
International Trade (EN)</t>
  </si>
  <si>
    <t>21****2210</t>
  </si>
  <si>
    <t>İngiliz Dili ve Edebiyatı (EN) / 
English Language and Literature (EN)</t>
  </si>
  <si>
    <t>19****6001</t>
  </si>
  <si>
    <t>83,75</t>
  </si>
  <si>
    <t>19****9010</t>
  </si>
  <si>
    <t>86,25</t>
  </si>
  <si>
    <t>20****5003</t>
  </si>
  <si>
    <t>21****5211</t>
  </si>
  <si>
    <t>22****2010</t>
  </si>
  <si>
    <t>85,00</t>
  </si>
  <si>
    <t>YEDEK</t>
  </si>
  <si>
    <t>20****2030</t>
  </si>
  <si>
    <t>20****2019</t>
  </si>
  <si>
    <t>20****2051</t>
  </si>
  <si>
    <t>21****2202</t>
  </si>
  <si>
    <t>20****2038</t>
  </si>
  <si>
    <t>21****5207</t>
  </si>
  <si>
    <t>Radyo, TV ve Sinema (EN) / 
Radio, TV and Cinema (EN)</t>
  </si>
  <si>
    <t>20****0012</t>
  </si>
  <si>
    <t>20****8021</t>
  </si>
  <si>
    <t>20****0041</t>
  </si>
  <si>
    <t>19****4010</t>
  </si>
  <si>
    <t>21****2226</t>
  </si>
  <si>
    <t>80,00</t>
  </si>
  <si>
    <t>21****2228</t>
  </si>
  <si>
    <t>21****4223</t>
  </si>
  <si>
    <t>20****0033</t>
  </si>
  <si>
    <t>20****1012</t>
  </si>
  <si>
    <t>21****8600</t>
  </si>
  <si>
    <t>67,50</t>
  </si>
  <si>
    <t>22****2033</t>
  </si>
  <si>
    <t>20****2052</t>
  </si>
  <si>
    <t>21****1227</t>
  </si>
  <si>
    <t>22****1071</t>
  </si>
  <si>
    <t>21****4007</t>
  </si>
  <si>
    <t>20****5020</t>
  </si>
  <si>
    <t>20****8062</t>
  </si>
  <si>
    <t>20****2063</t>
  </si>
  <si>
    <t>20****2043</t>
  </si>
  <si>
    <t>22****1063</t>
  </si>
  <si>
    <t>22****2016</t>
  </si>
  <si>
    <t>20****0045</t>
  </si>
  <si>
    <t>20****5044</t>
  </si>
  <si>
    <t>21****8216</t>
  </si>
  <si>
    <t>20****8020</t>
  </si>
  <si>
    <t>19****1057</t>
  </si>
  <si>
    <t>20****8031</t>
  </si>
  <si>
    <t>55,00</t>
  </si>
  <si>
    <t>19****4013</t>
  </si>
  <si>
    <t>22****1141</t>
  </si>
  <si>
    <t>20****1067</t>
  </si>
  <si>
    <t>22****6055</t>
  </si>
  <si>
    <t>Endüstri Mühendisliği (TR)/
Industrial Engineering (TR)</t>
  </si>
  <si>
    <t>19****1012</t>
  </si>
  <si>
    <t>20****5029</t>
  </si>
  <si>
    <t>21****3601</t>
  </si>
  <si>
    <t>21****0032</t>
  </si>
  <si>
    <t>20****5037</t>
  </si>
  <si>
    <t>22****1051</t>
  </si>
  <si>
    <t>20****8028</t>
  </si>
  <si>
    <t>22****1072</t>
  </si>
  <si>
    <t>20****5023</t>
  </si>
  <si>
    <t>19****1050</t>
  </si>
  <si>
    <t>22****2054</t>
  </si>
  <si>
    <t>20****9043</t>
  </si>
  <si>
    <t>Yönetim Bilişim Sistemleri (TR) / 
Management Information Systems (TR)</t>
  </si>
  <si>
    <t>22****3054</t>
  </si>
  <si>
    <t>Radyo, TV ve Sinema (TR) / 
Radio, TV and Cinema (TR)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</si>
</sst>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</font>
    <font>
      <sz val="11"/>
      <color rgb="FF00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name val="Times New Roman"/>
      <family val="1"/>
      <charset val="162"/>
    </font>
    <font>
      <sz val="11"/>
      <name val="Calibri"/>
      <family val="2"/>
      <charset val="162"/>
    </font>
    <font>
      <sz val="10"/>
      <name val="Times New Roman"/>
      <family val="1"/>
      <charset val="162"/>
    </font>
    <font>
      <b/>
      <sz val="11"/>
      <color rgb="FF00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rgb="FF000000"/>
      <name val="Calibri"/>
      <family val="2"/>
      <charset val="162"/>
    </font>
    <font>
      <sz val="10"/>
      <color rgb="FF000000"/>
      <name val="Times New Roman"/>
      <family val="1"/>
      <charset val="162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wrapText="1"/>
    </xf>
    <xf numFmtId="0" fontId="4" fillId="7" borderId="1" xfId="0" applyFont="1" applyFill="1" applyBorder="1" applyAlignment="1">
      <alignment horizontal="center"/>
    </xf>
    <xf numFmtId="49" fontId="5" fillId="7" borderId="1" xfId="0" applyNumberFormat="1" applyFont="1" applyFill="1" applyBorder="1"/>
    <xf numFmtId="49" fontId="6" fillId="7" borderId="1" xfId="0" applyNumberFormat="1" applyFont="1" applyFill="1" applyBorder="1" applyAlignment="1">
      <alignment wrapText="1"/>
    </xf>
    <xf numFmtId="49" fontId="4" fillId="7" borderId="1" xfId="0" applyNumberFormat="1" applyFont="1" applyFill="1" applyBorder="1" applyAlignment="1">
      <alignment horizontal="center"/>
    </xf>
    <xf numFmtId="2" fontId="4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/>
    </xf>
    <xf numFmtId="0" fontId="7" fillId="7" borderId="1" xfId="0" applyFont="1" applyFill="1" applyBorder="1"/>
    <xf numFmtId="0" fontId="2" fillId="8" borderId="1" xfId="0" applyFont="1" applyFill="1" applyBorder="1" applyAlignment="1">
      <alignment horizontal="center"/>
    </xf>
    <xf numFmtId="0" fontId="2" fillId="7" borderId="1" xfId="0" applyFont="1" applyFill="1" applyBorder="1"/>
    <xf numFmtId="0" fontId="8" fillId="9" borderId="1" xfId="0" applyFont="1" applyFill="1" applyBorder="1"/>
    <xf numFmtId="0" fontId="4" fillId="7" borderId="1" xfId="0" applyFont="1" applyFill="1" applyBorder="1" applyAlignment="1">
      <alignment horizontal="center" vertical="center"/>
    </xf>
    <xf numFmtId="49" fontId="6" fillId="7" borderId="1" xfId="0" applyNumberFormat="1" applyFont="1" applyFill="1" applyBorder="1"/>
    <xf numFmtId="0" fontId="8" fillId="7" borderId="1" xfId="0" applyFont="1" applyFill="1" applyBorder="1" applyAlignment="1">
      <alignment horizontal="center"/>
    </xf>
    <xf numFmtId="49" fontId="1" fillId="7" borderId="1" xfId="0" applyNumberFormat="1" applyFont="1" applyFill="1" applyBorder="1"/>
    <xf numFmtId="49" fontId="9" fillId="7" borderId="1" xfId="0" applyNumberFormat="1" applyFont="1" applyFill="1" applyBorder="1" applyAlignment="1">
      <alignment wrapText="1"/>
    </xf>
    <xf numFmtId="0" fontId="0" fillId="7" borderId="1" xfId="0" applyFont="1" applyFill="1" applyBorder="1" applyAlignment="1">
      <alignment horizontal="left"/>
    </xf>
    <xf numFmtId="0" fontId="4" fillId="10" borderId="1" xfId="0" applyFont="1" applyFill="1" applyBorder="1" applyAlignment="1">
      <alignment horizontal="center"/>
    </xf>
    <xf numFmtId="49" fontId="5" fillId="10" borderId="1" xfId="0" applyNumberFormat="1" applyFont="1" applyFill="1" applyBorder="1"/>
    <xf numFmtId="49" fontId="6" fillId="10" borderId="1" xfId="0" applyNumberFormat="1" applyFont="1" applyFill="1" applyBorder="1" applyAlignment="1">
      <alignment wrapText="1"/>
    </xf>
    <xf numFmtId="49" fontId="4" fillId="10" borderId="1" xfId="0" applyNumberFormat="1" applyFont="1" applyFill="1" applyBorder="1" applyAlignment="1">
      <alignment horizontal="center"/>
    </xf>
    <xf numFmtId="2" fontId="4" fillId="10" borderId="1" xfId="0" applyNumberFormat="1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/>
    </xf>
    <xf numFmtId="0" fontId="2" fillId="10" borderId="1" xfId="0" applyFont="1" applyFill="1" applyBorder="1"/>
    <xf numFmtId="0" fontId="4" fillId="11" borderId="0" xfId="0" applyFont="1" applyFill="1" applyAlignment="1">
      <alignment horizontal="center"/>
    </xf>
    <xf numFmtId="49" fontId="6" fillId="10" borderId="1" xfId="0" applyNumberFormat="1" applyFont="1" applyFill="1" applyBorder="1"/>
    <xf numFmtId="0" fontId="7" fillId="10" borderId="1" xfId="0" applyFont="1" applyFill="1" applyBorder="1"/>
    <xf numFmtId="0" fontId="0" fillId="10" borderId="1" xfId="0" applyFont="1" applyFill="1" applyBorder="1" applyAlignment="1">
      <alignment horizontal="center"/>
    </xf>
    <xf numFmtId="0" fontId="0" fillId="10" borderId="1" xfId="0" applyFont="1" applyFill="1" applyBorder="1" applyAlignment="1">
      <alignment horizontal="left"/>
    </xf>
    <xf numFmtId="0" fontId="10" fillId="10" borderId="1" xfId="0" applyFont="1" applyFill="1" applyBorder="1" applyAlignment="1">
      <alignment horizontal="left"/>
    </xf>
    <xf numFmtId="0" fontId="11" fillId="10" borderId="1" xfId="0" applyFont="1" applyFill="1" applyBorder="1" applyAlignment="1">
      <alignment horizontal="left" wrapText="1"/>
    </xf>
    <xf numFmtId="0" fontId="0" fillId="12" borderId="0" xfId="0" applyFill="1"/>
    <xf numFmtId="0" fontId="4" fillId="13" borderId="1" xfId="0" applyFont="1" applyFill="1" applyBorder="1" applyAlignment="1">
      <alignment horizontal="center"/>
    </xf>
    <xf numFmtId="0" fontId="0" fillId="8" borderId="1" xfId="0" applyFont="1" applyFill="1" applyBorder="1" applyAlignment="1">
      <alignment horizontal="center"/>
    </xf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7"/>
  <sheetViews>
    <sheetView tabSelected="1" zoomScale="70" zoomScaleNormal="70" workbookViewId="0">
      <selection activeCell="A81" sqref="A81"/>
    </sheetView>
  </sheetViews>
  <sheetFormatPr defaultRowHeight="15" x14ac:dyDescent="0.25"/>
  <cols>
    <col min="1" max="1" width="3" bestFit="1" customWidth="1"/>
    <col min="2" max="2" width="14.28515625" bestFit="1" customWidth="1"/>
    <col min="3" max="3" width="35.85546875" bestFit="1" customWidth="1"/>
    <col min="4" max="4" width="35.5703125" bestFit="1" customWidth="1"/>
    <col min="11" max="11" width="10.85546875" bestFit="1" customWidth="1"/>
    <col min="12" max="12" width="8.140625" bestFit="1" customWidth="1"/>
    <col min="13" max="13" width="8.7109375" bestFit="1" customWidth="1"/>
    <col min="14" max="14" width="8.140625" bestFit="1" customWidth="1"/>
    <col min="15" max="15" width="14.7109375" bestFit="1" customWidth="1"/>
    <col min="16" max="16" width="9.28515625" customWidth="1"/>
    <col min="17" max="18" width="9" bestFit="1" customWidth="1"/>
    <col min="19" max="19" width="14.5703125" bestFit="1" customWidth="1"/>
  </cols>
  <sheetData>
    <row r="1" spans="1:19" ht="58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3" t="s">
        <v>9</v>
      </c>
      <c r="K1" s="2" t="s">
        <v>10</v>
      </c>
      <c r="L1" s="4" t="s">
        <v>11</v>
      </c>
      <c r="M1" s="4" t="s">
        <v>12</v>
      </c>
      <c r="N1" s="4" t="s">
        <v>13</v>
      </c>
      <c r="O1" s="5" t="s">
        <v>14</v>
      </c>
      <c r="P1" s="6" t="s">
        <v>15</v>
      </c>
      <c r="Q1" s="6" t="s">
        <v>16</v>
      </c>
      <c r="R1" s="7" t="s">
        <v>9</v>
      </c>
      <c r="S1" s="8" t="s">
        <v>17</v>
      </c>
    </row>
    <row r="2" spans="1:19" ht="33" customHeight="1" x14ac:dyDescent="0.25">
      <c r="A2" s="9">
        <f>ROW(A1)</f>
        <v>1</v>
      </c>
      <c r="B2" s="10" t="s">
        <v>18</v>
      </c>
      <c r="C2" s="11" t="s">
        <v>19</v>
      </c>
      <c r="D2" s="11" t="s">
        <v>20</v>
      </c>
      <c r="E2" s="10" t="s">
        <v>21</v>
      </c>
      <c r="F2" s="12">
        <f t="shared" ref="F2:F8" si="0">E2*80/100</f>
        <v>65</v>
      </c>
      <c r="G2" s="9">
        <v>95</v>
      </c>
      <c r="H2" s="9">
        <f t="shared" ref="H2:H64" si="1">G2*20/100</f>
        <v>19</v>
      </c>
      <c r="I2" s="13">
        <f t="shared" ref="I2:I64" si="2">F2+H2</f>
        <v>84</v>
      </c>
      <c r="J2" s="13" t="s">
        <v>22</v>
      </c>
      <c r="K2" s="41" t="s">
        <v>23</v>
      </c>
      <c r="L2" s="14">
        <v>95.56</v>
      </c>
      <c r="M2" s="14">
        <f t="shared" ref="M2:M64" si="3">L2*0.5</f>
        <v>47.78</v>
      </c>
      <c r="N2" s="14">
        <f t="shared" ref="N2:N27" si="4">I2*0.5</f>
        <v>42</v>
      </c>
      <c r="O2" s="14">
        <f t="shared" ref="O2:O27" si="5">M2+N2</f>
        <v>89.78</v>
      </c>
      <c r="P2" s="15">
        <v>10</v>
      </c>
      <c r="Q2" s="16">
        <v>99.78</v>
      </c>
      <c r="R2" s="17" t="s">
        <v>24</v>
      </c>
      <c r="S2" s="18" t="s">
        <v>25</v>
      </c>
    </row>
    <row r="3" spans="1:19" ht="33" customHeight="1" x14ac:dyDescent="0.25">
      <c r="A3" s="9">
        <f t="shared" ref="A3:A65" si="6">ROW(A2)</f>
        <v>2</v>
      </c>
      <c r="B3" s="10" t="s">
        <v>26</v>
      </c>
      <c r="C3" s="11" t="s">
        <v>27</v>
      </c>
      <c r="D3" s="11" t="s">
        <v>28</v>
      </c>
      <c r="E3" s="10" t="s">
        <v>29</v>
      </c>
      <c r="F3" s="12">
        <f t="shared" si="0"/>
        <v>78</v>
      </c>
      <c r="G3" s="9">
        <v>100</v>
      </c>
      <c r="H3" s="9">
        <f t="shared" si="1"/>
        <v>20</v>
      </c>
      <c r="I3" s="13">
        <f t="shared" si="2"/>
        <v>98</v>
      </c>
      <c r="J3" s="19" t="s">
        <v>24</v>
      </c>
      <c r="K3" s="41" t="s">
        <v>23</v>
      </c>
      <c r="L3" s="14">
        <v>97.9</v>
      </c>
      <c r="M3" s="14">
        <f t="shared" si="3"/>
        <v>48.95</v>
      </c>
      <c r="N3" s="14">
        <f t="shared" si="4"/>
        <v>49</v>
      </c>
      <c r="O3" s="14">
        <f t="shared" si="5"/>
        <v>97.95</v>
      </c>
      <c r="P3" s="17"/>
      <c r="Q3" s="16">
        <f t="shared" ref="Q3:Q25" si="7">O3+P3</f>
        <v>97.95</v>
      </c>
      <c r="R3" s="17" t="s">
        <v>24</v>
      </c>
      <c r="S3" s="18" t="s">
        <v>25</v>
      </c>
    </row>
    <row r="4" spans="1:19" ht="33" customHeight="1" x14ac:dyDescent="0.25">
      <c r="A4" s="9">
        <f t="shared" si="6"/>
        <v>3</v>
      </c>
      <c r="B4" s="10" t="s">
        <v>30</v>
      </c>
      <c r="C4" s="11" t="s">
        <v>31</v>
      </c>
      <c r="D4" s="11" t="s">
        <v>32</v>
      </c>
      <c r="E4" s="10" t="s">
        <v>33</v>
      </c>
      <c r="F4" s="12">
        <f t="shared" si="0"/>
        <v>74</v>
      </c>
      <c r="G4" s="9">
        <v>85</v>
      </c>
      <c r="H4" s="9">
        <f t="shared" si="1"/>
        <v>17</v>
      </c>
      <c r="I4" s="13">
        <f t="shared" si="2"/>
        <v>91</v>
      </c>
      <c r="J4" s="19" t="s">
        <v>34</v>
      </c>
      <c r="K4" s="41" t="s">
        <v>23</v>
      </c>
      <c r="L4" s="14">
        <v>95.33</v>
      </c>
      <c r="M4" s="14">
        <f t="shared" si="3"/>
        <v>47.664999999999999</v>
      </c>
      <c r="N4" s="14">
        <f t="shared" si="4"/>
        <v>45.5</v>
      </c>
      <c r="O4" s="14">
        <f t="shared" si="5"/>
        <v>93.164999999999992</v>
      </c>
      <c r="P4" s="17"/>
      <c r="Q4" s="16">
        <f t="shared" si="7"/>
        <v>93.164999999999992</v>
      </c>
      <c r="R4" s="17" t="s">
        <v>34</v>
      </c>
      <c r="S4" s="18" t="s">
        <v>25</v>
      </c>
    </row>
    <row r="5" spans="1:19" ht="33" customHeight="1" x14ac:dyDescent="0.25">
      <c r="A5" s="9">
        <f t="shared" si="6"/>
        <v>4</v>
      </c>
      <c r="B5" s="10" t="s">
        <v>35</v>
      </c>
      <c r="C5" s="20" t="s">
        <v>36</v>
      </c>
      <c r="D5" s="20" t="s">
        <v>37</v>
      </c>
      <c r="E5" s="10" t="s">
        <v>38</v>
      </c>
      <c r="F5" s="12">
        <f t="shared" si="0"/>
        <v>70</v>
      </c>
      <c r="G5" s="9">
        <v>100</v>
      </c>
      <c r="H5" s="9">
        <f t="shared" si="1"/>
        <v>20</v>
      </c>
      <c r="I5" s="13">
        <f t="shared" si="2"/>
        <v>90</v>
      </c>
      <c r="J5" s="19" t="s">
        <v>34</v>
      </c>
      <c r="K5" s="41" t="s">
        <v>23</v>
      </c>
      <c r="L5" s="14">
        <v>93.46</v>
      </c>
      <c r="M5" s="14">
        <f t="shared" si="3"/>
        <v>46.73</v>
      </c>
      <c r="N5" s="14">
        <f t="shared" si="4"/>
        <v>45</v>
      </c>
      <c r="O5" s="14">
        <f t="shared" si="5"/>
        <v>91.72999999999999</v>
      </c>
      <c r="P5" s="17"/>
      <c r="Q5" s="16">
        <f t="shared" si="7"/>
        <v>91.72999999999999</v>
      </c>
      <c r="R5" s="17" t="s">
        <v>34</v>
      </c>
      <c r="S5" s="18" t="s">
        <v>25</v>
      </c>
    </row>
    <row r="6" spans="1:19" ht="33" customHeight="1" x14ac:dyDescent="0.25">
      <c r="A6" s="9">
        <f t="shared" si="6"/>
        <v>5</v>
      </c>
      <c r="B6" s="10" t="s">
        <v>39</v>
      </c>
      <c r="C6" s="11" t="s">
        <v>19</v>
      </c>
      <c r="D6" s="11" t="s">
        <v>40</v>
      </c>
      <c r="E6" s="10" t="s">
        <v>41</v>
      </c>
      <c r="F6" s="12">
        <f t="shared" si="0"/>
        <v>76</v>
      </c>
      <c r="G6" s="9">
        <v>100</v>
      </c>
      <c r="H6" s="9">
        <f t="shared" si="1"/>
        <v>20</v>
      </c>
      <c r="I6" s="13">
        <f t="shared" si="2"/>
        <v>96</v>
      </c>
      <c r="J6" s="19" t="s">
        <v>24</v>
      </c>
      <c r="K6" s="41" t="s">
        <v>23</v>
      </c>
      <c r="L6" s="14">
        <v>82.73</v>
      </c>
      <c r="M6" s="14">
        <f t="shared" si="3"/>
        <v>41.365000000000002</v>
      </c>
      <c r="N6" s="14">
        <f t="shared" si="4"/>
        <v>48</v>
      </c>
      <c r="O6" s="14">
        <f t="shared" si="5"/>
        <v>89.365000000000009</v>
      </c>
      <c r="P6" s="17"/>
      <c r="Q6" s="16">
        <f t="shared" si="7"/>
        <v>89.365000000000009</v>
      </c>
      <c r="R6" s="17" t="s">
        <v>34</v>
      </c>
      <c r="S6" s="18" t="s">
        <v>25</v>
      </c>
    </row>
    <row r="7" spans="1:19" ht="33" customHeight="1" x14ac:dyDescent="0.25">
      <c r="A7" s="9">
        <f t="shared" si="6"/>
        <v>6</v>
      </c>
      <c r="B7" s="10" t="s">
        <v>42</v>
      </c>
      <c r="C7" s="11" t="s">
        <v>27</v>
      </c>
      <c r="D7" s="11" t="s">
        <v>43</v>
      </c>
      <c r="E7" s="10" t="s">
        <v>44</v>
      </c>
      <c r="F7" s="12">
        <f t="shared" si="0"/>
        <v>73</v>
      </c>
      <c r="G7" s="9">
        <v>95</v>
      </c>
      <c r="H7" s="9">
        <f t="shared" si="1"/>
        <v>19</v>
      </c>
      <c r="I7" s="13">
        <f t="shared" si="2"/>
        <v>92</v>
      </c>
      <c r="J7" s="19" t="s">
        <v>34</v>
      </c>
      <c r="K7" s="41" t="s">
        <v>23</v>
      </c>
      <c r="L7" s="14">
        <v>86.7</v>
      </c>
      <c r="M7" s="14">
        <f t="shared" si="3"/>
        <v>43.35</v>
      </c>
      <c r="N7" s="14">
        <f t="shared" si="4"/>
        <v>46</v>
      </c>
      <c r="O7" s="14">
        <f t="shared" si="5"/>
        <v>89.35</v>
      </c>
      <c r="P7" s="17"/>
      <c r="Q7" s="16">
        <f t="shared" si="7"/>
        <v>89.35</v>
      </c>
      <c r="R7" s="17" t="s">
        <v>34</v>
      </c>
      <c r="S7" s="18" t="s">
        <v>25</v>
      </c>
    </row>
    <row r="8" spans="1:19" ht="33" customHeight="1" x14ac:dyDescent="0.25">
      <c r="A8" s="9">
        <f t="shared" si="6"/>
        <v>7</v>
      </c>
      <c r="B8" s="10" t="s">
        <v>45</v>
      </c>
      <c r="C8" s="11" t="s">
        <v>27</v>
      </c>
      <c r="D8" s="11" t="s">
        <v>46</v>
      </c>
      <c r="E8" s="10" t="s">
        <v>33</v>
      </c>
      <c r="F8" s="12">
        <f t="shared" si="0"/>
        <v>74</v>
      </c>
      <c r="G8" s="9">
        <v>100</v>
      </c>
      <c r="H8" s="9">
        <f t="shared" si="1"/>
        <v>20</v>
      </c>
      <c r="I8" s="13">
        <f t="shared" si="2"/>
        <v>94</v>
      </c>
      <c r="J8" s="19" t="s">
        <v>34</v>
      </c>
      <c r="K8" s="41" t="s">
        <v>23</v>
      </c>
      <c r="L8" s="14">
        <v>84.36</v>
      </c>
      <c r="M8" s="14">
        <f t="shared" si="3"/>
        <v>42.18</v>
      </c>
      <c r="N8" s="14">
        <f t="shared" si="4"/>
        <v>47</v>
      </c>
      <c r="O8" s="14">
        <f t="shared" si="5"/>
        <v>89.18</v>
      </c>
      <c r="P8" s="17"/>
      <c r="Q8" s="16">
        <f t="shared" si="7"/>
        <v>89.18</v>
      </c>
      <c r="R8" s="17" t="s">
        <v>34</v>
      </c>
      <c r="S8" s="18" t="s">
        <v>25</v>
      </c>
    </row>
    <row r="9" spans="1:19" ht="33" customHeight="1" x14ac:dyDescent="0.25">
      <c r="A9" s="21">
        <v>8</v>
      </c>
      <c r="B9" s="22" t="s">
        <v>47</v>
      </c>
      <c r="C9" s="23" t="s">
        <v>48</v>
      </c>
      <c r="D9" s="23" t="s">
        <v>49</v>
      </c>
      <c r="E9" s="10" t="s">
        <v>50</v>
      </c>
      <c r="F9" s="12" t="s">
        <v>51</v>
      </c>
      <c r="G9" s="9">
        <v>95</v>
      </c>
      <c r="H9" s="9">
        <f t="shared" si="1"/>
        <v>19</v>
      </c>
      <c r="I9" s="13">
        <f t="shared" si="2"/>
        <v>91</v>
      </c>
      <c r="J9" s="19" t="s">
        <v>34</v>
      </c>
      <c r="K9" s="41" t="s">
        <v>23</v>
      </c>
      <c r="L9" s="14">
        <v>87.16</v>
      </c>
      <c r="M9" s="14">
        <f t="shared" si="3"/>
        <v>43.58</v>
      </c>
      <c r="N9" s="14">
        <f t="shared" si="4"/>
        <v>45.5</v>
      </c>
      <c r="O9" s="14">
        <f t="shared" si="5"/>
        <v>89.08</v>
      </c>
      <c r="P9" s="17"/>
      <c r="Q9" s="16">
        <f t="shared" si="7"/>
        <v>89.08</v>
      </c>
      <c r="R9" s="17" t="s">
        <v>34</v>
      </c>
      <c r="S9" s="18" t="s">
        <v>25</v>
      </c>
    </row>
    <row r="10" spans="1:19" ht="33" customHeight="1" x14ac:dyDescent="0.25">
      <c r="A10" s="9">
        <f t="shared" si="6"/>
        <v>9</v>
      </c>
      <c r="B10" s="10" t="s">
        <v>52</v>
      </c>
      <c r="C10" s="20" t="s">
        <v>36</v>
      </c>
      <c r="D10" s="11" t="s">
        <v>53</v>
      </c>
      <c r="E10" s="10" t="s">
        <v>54</v>
      </c>
      <c r="F10" s="12">
        <f t="shared" ref="F10:F72" si="8">E10*80/100</f>
        <v>66</v>
      </c>
      <c r="G10" s="9">
        <v>90</v>
      </c>
      <c r="H10" s="9">
        <f t="shared" si="1"/>
        <v>18</v>
      </c>
      <c r="I10" s="13">
        <f t="shared" si="2"/>
        <v>84</v>
      </c>
      <c r="J10" s="19" t="s">
        <v>22</v>
      </c>
      <c r="K10" s="41" t="s">
        <v>23</v>
      </c>
      <c r="L10" s="14">
        <v>90.66</v>
      </c>
      <c r="M10" s="14">
        <f t="shared" si="3"/>
        <v>45.33</v>
      </c>
      <c r="N10" s="14">
        <f t="shared" si="4"/>
        <v>42</v>
      </c>
      <c r="O10" s="14">
        <f t="shared" si="5"/>
        <v>87.33</v>
      </c>
      <c r="P10" s="17"/>
      <c r="Q10" s="16">
        <f t="shared" si="7"/>
        <v>87.33</v>
      </c>
      <c r="R10" s="17" t="s">
        <v>34</v>
      </c>
      <c r="S10" s="18" t="s">
        <v>25</v>
      </c>
    </row>
    <row r="11" spans="1:19" ht="33" customHeight="1" x14ac:dyDescent="0.25">
      <c r="A11" s="9">
        <f t="shared" si="6"/>
        <v>10</v>
      </c>
      <c r="B11" s="10" t="s">
        <v>55</v>
      </c>
      <c r="C11" s="11" t="s">
        <v>56</v>
      </c>
      <c r="D11" s="20" t="s">
        <v>57</v>
      </c>
      <c r="E11" s="10" t="s">
        <v>58</v>
      </c>
      <c r="F11" s="12">
        <f t="shared" si="8"/>
        <v>71</v>
      </c>
      <c r="G11" s="9">
        <v>85</v>
      </c>
      <c r="H11" s="9">
        <f t="shared" si="1"/>
        <v>17</v>
      </c>
      <c r="I11" s="13">
        <f t="shared" si="2"/>
        <v>88</v>
      </c>
      <c r="J11" s="19" t="s">
        <v>34</v>
      </c>
      <c r="K11" s="41" t="s">
        <v>23</v>
      </c>
      <c r="L11" s="14">
        <v>85.76</v>
      </c>
      <c r="M11" s="14">
        <f t="shared" si="3"/>
        <v>42.88</v>
      </c>
      <c r="N11" s="14">
        <f t="shared" si="4"/>
        <v>44</v>
      </c>
      <c r="O11" s="14">
        <f t="shared" si="5"/>
        <v>86.88</v>
      </c>
      <c r="P11" s="17"/>
      <c r="Q11" s="16">
        <f t="shared" si="7"/>
        <v>86.88</v>
      </c>
      <c r="R11" s="17" t="s">
        <v>34</v>
      </c>
      <c r="S11" s="18" t="s">
        <v>25</v>
      </c>
    </row>
    <row r="12" spans="1:19" ht="33" customHeight="1" x14ac:dyDescent="0.25">
      <c r="A12" s="9">
        <f t="shared" si="6"/>
        <v>11</v>
      </c>
      <c r="B12" s="10" t="s">
        <v>59</v>
      </c>
      <c r="C12" s="11" t="s">
        <v>60</v>
      </c>
      <c r="D12" s="20" t="s">
        <v>61</v>
      </c>
      <c r="E12" s="10" t="s">
        <v>62</v>
      </c>
      <c r="F12" s="12">
        <f t="shared" si="8"/>
        <v>63</v>
      </c>
      <c r="G12" s="9">
        <v>95</v>
      </c>
      <c r="H12" s="9">
        <f t="shared" si="1"/>
        <v>19</v>
      </c>
      <c r="I12" s="13">
        <f t="shared" si="2"/>
        <v>82</v>
      </c>
      <c r="J12" s="19" t="s">
        <v>22</v>
      </c>
      <c r="K12" s="41" t="s">
        <v>23</v>
      </c>
      <c r="L12" s="14">
        <v>88.33</v>
      </c>
      <c r="M12" s="14">
        <f t="shared" si="3"/>
        <v>44.164999999999999</v>
      </c>
      <c r="N12" s="14">
        <f t="shared" si="4"/>
        <v>41</v>
      </c>
      <c r="O12" s="14">
        <f t="shared" si="5"/>
        <v>85.164999999999992</v>
      </c>
      <c r="P12" s="17"/>
      <c r="Q12" s="16">
        <f t="shared" si="7"/>
        <v>85.164999999999992</v>
      </c>
      <c r="R12" s="17" t="s">
        <v>34</v>
      </c>
      <c r="S12" s="18" t="s">
        <v>25</v>
      </c>
    </row>
    <row r="13" spans="1:19" ht="33" customHeight="1" x14ac:dyDescent="0.25">
      <c r="A13" s="9">
        <f t="shared" si="6"/>
        <v>12</v>
      </c>
      <c r="B13" s="10" t="s">
        <v>63</v>
      </c>
      <c r="C13" s="11" t="s">
        <v>27</v>
      </c>
      <c r="D13" s="20" t="s">
        <v>64</v>
      </c>
      <c r="E13" s="10" t="s">
        <v>65</v>
      </c>
      <c r="F13" s="12">
        <f t="shared" si="8"/>
        <v>75</v>
      </c>
      <c r="G13" s="9">
        <v>85</v>
      </c>
      <c r="H13" s="9">
        <f t="shared" si="1"/>
        <v>17</v>
      </c>
      <c r="I13" s="13">
        <f t="shared" si="2"/>
        <v>92</v>
      </c>
      <c r="J13" s="19" t="s">
        <v>34</v>
      </c>
      <c r="K13" s="41" t="s">
        <v>23</v>
      </c>
      <c r="L13" s="14">
        <v>76.66</v>
      </c>
      <c r="M13" s="14">
        <f t="shared" si="3"/>
        <v>38.33</v>
      </c>
      <c r="N13" s="14">
        <f t="shared" si="4"/>
        <v>46</v>
      </c>
      <c r="O13" s="14">
        <f t="shared" si="5"/>
        <v>84.33</v>
      </c>
      <c r="P13" s="17"/>
      <c r="Q13" s="16">
        <f t="shared" si="7"/>
        <v>84.33</v>
      </c>
      <c r="R13" s="17" t="s">
        <v>22</v>
      </c>
      <c r="S13" s="18" t="s">
        <v>25</v>
      </c>
    </row>
    <row r="14" spans="1:19" ht="33" customHeight="1" x14ac:dyDescent="0.25">
      <c r="A14" s="9">
        <f t="shared" si="6"/>
        <v>13</v>
      </c>
      <c r="B14" s="10" t="s">
        <v>66</v>
      </c>
      <c r="C14" s="11" t="s">
        <v>60</v>
      </c>
      <c r="D14" s="20" t="s">
        <v>67</v>
      </c>
      <c r="E14" s="10" t="s">
        <v>68</v>
      </c>
      <c r="F14" s="12">
        <f t="shared" si="8"/>
        <v>62</v>
      </c>
      <c r="G14" s="9">
        <v>75</v>
      </c>
      <c r="H14" s="9">
        <f t="shared" si="1"/>
        <v>15</v>
      </c>
      <c r="I14" s="13">
        <f t="shared" si="2"/>
        <v>77</v>
      </c>
      <c r="J14" s="19" t="s">
        <v>22</v>
      </c>
      <c r="K14" s="41" t="s">
        <v>23</v>
      </c>
      <c r="L14" s="14">
        <v>91.6</v>
      </c>
      <c r="M14" s="14">
        <f t="shared" si="3"/>
        <v>45.8</v>
      </c>
      <c r="N14" s="14">
        <f t="shared" si="4"/>
        <v>38.5</v>
      </c>
      <c r="O14" s="14">
        <f t="shared" si="5"/>
        <v>84.3</v>
      </c>
      <c r="P14" s="17"/>
      <c r="Q14" s="16">
        <f t="shared" si="7"/>
        <v>84.3</v>
      </c>
      <c r="R14" s="17" t="s">
        <v>22</v>
      </c>
      <c r="S14" s="18" t="s">
        <v>25</v>
      </c>
    </row>
    <row r="15" spans="1:19" ht="33" customHeight="1" x14ac:dyDescent="0.25">
      <c r="A15" s="9">
        <f t="shared" si="6"/>
        <v>14</v>
      </c>
      <c r="B15" s="10" t="s">
        <v>69</v>
      </c>
      <c r="C15" s="11" t="s">
        <v>48</v>
      </c>
      <c r="D15" s="11" t="s">
        <v>70</v>
      </c>
      <c r="E15" s="10" t="s">
        <v>71</v>
      </c>
      <c r="F15" s="12">
        <f t="shared" si="8"/>
        <v>55</v>
      </c>
      <c r="G15" s="9">
        <v>90</v>
      </c>
      <c r="H15" s="9">
        <f t="shared" si="1"/>
        <v>18</v>
      </c>
      <c r="I15" s="13">
        <f t="shared" si="2"/>
        <v>73</v>
      </c>
      <c r="J15" s="13" t="s">
        <v>22</v>
      </c>
      <c r="K15" s="41" t="s">
        <v>23</v>
      </c>
      <c r="L15" s="14">
        <v>94.63</v>
      </c>
      <c r="M15" s="14">
        <f t="shared" si="3"/>
        <v>47.314999999999998</v>
      </c>
      <c r="N15" s="14">
        <f t="shared" si="4"/>
        <v>36.5</v>
      </c>
      <c r="O15" s="14">
        <f t="shared" si="5"/>
        <v>83.814999999999998</v>
      </c>
      <c r="P15" s="17"/>
      <c r="Q15" s="16">
        <f t="shared" si="7"/>
        <v>83.814999999999998</v>
      </c>
      <c r="R15" s="17" t="s">
        <v>22</v>
      </c>
      <c r="S15" s="18" t="s">
        <v>25</v>
      </c>
    </row>
    <row r="16" spans="1:19" ht="33" customHeight="1" x14ac:dyDescent="0.25">
      <c r="A16" s="9">
        <f t="shared" si="6"/>
        <v>15</v>
      </c>
      <c r="B16" s="10" t="s">
        <v>72</v>
      </c>
      <c r="C16" s="11" t="s">
        <v>19</v>
      </c>
      <c r="D16" s="11" t="s">
        <v>73</v>
      </c>
      <c r="E16" s="10" t="s">
        <v>21</v>
      </c>
      <c r="F16" s="12">
        <f t="shared" si="8"/>
        <v>65</v>
      </c>
      <c r="G16" s="9">
        <v>85</v>
      </c>
      <c r="H16" s="9">
        <f t="shared" si="1"/>
        <v>17</v>
      </c>
      <c r="I16" s="13">
        <f t="shared" si="2"/>
        <v>82</v>
      </c>
      <c r="J16" s="13" t="s">
        <v>22</v>
      </c>
      <c r="K16" s="41" t="s">
        <v>23</v>
      </c>
      <c r="L16" s="14">
        <v>84.13</v>
      </c>
      <c r="M16" s="14">
        <f t="shared" si="3"/>
        <v>42.064999999999998</v>
      </c>
      <c r="N16" s="14">
        <f t="shared" si="4"/>
        <v>41</v>
      </c>
      <c r="O16" s="14">
        <f t="shared" si="5"/>
        <v>83.064999999999998</v>
      </c>
      <c r="P16" s="17"/>
      <c r="Q16" s="16">
        <f t="shared" si="7"/>
        <v>83.064999999999998</v>
      </c>
      <c r="R16" s="17" t="s">
        <v>22</v>
      </c>
      <c r="S16" s="18" t="s">
        <v>25</v>
      </c>
    </row>
    <row r="17" spans="1:19" ht="33" customHeight="1" x14ac:dyDescent="0.25">
      <c r="A17" s="9">
        <f t="shared" si="6"/>
        <v>16</v>
      </c>
      <c r="B17" s="10" t="s">
        <v>74</v>
      </c>
      <c r="C17" s="11" t="s">
        <v>31</v>
      </c>
      <c r="D17" s="11" t="s">
        <v>75</v>
      </c>
      <c r="E17" s="10" t="s">
        <v>21</v>
      </c>
      <c r="F17" s="12">
        <f t="shared" si="8"/>
        <v>65</v>
      </c>
      <c r="G17" s="9">
        <v>90</v>
      </c>
      <c r="H17" s="9">
        <f t="shared" si="1"/>
        <v>18</v>
      </c>
      <c r="I17" s="13">
        <f t="shared" si="2"/>
        <v>83</v>
      </c>
      <c r="J17" s="19" t="s">
        <v>22</v>
      </c>
      <c r="K17" s="41" t="s">
        <v>23</v>
      </c>
      <c r="L17" s="14">
        <v>81.8</v>
      </c>
      <c r="M17" s="14">
        <f t="shared" si="3"/>
        <v>40.9</v>
      </c>
      <c r="N17" s="14">
        <f t="shared" si="4"/>
        <v>41.5</v>
      </c>
      <c r="O17" s="14">
        <f t="shared" si="5"/>
        <v>82.4</v>
      </c>
      <c r="P17" s="17"/>
      <c r="Q17" s="16">
        <f t="shared" si="7"/>
        <v>82.4</v>
      </c>
      <c r="R17" s="17" t="s">
        <v>22</v>
      </c>
      <c r="S17" s="18" t="s">
        <v>25</v>
      </c>
    </row>
    <row r="18" spans="1:19" ht="33" customHeight="1" x14ac:dyDescent="0.25">
      <c r="A18" s="9">
        <f t="shared" si="6"/>
        <v>17</v>
      </c>
      <c r="B18" s="10" t="s">
        <v>76</v>
      </c>
      <c r="C18" s="11" t="s">
        <v>19</v>
      </c>
      <c r="D18" s="20" t="s">
        <v>77</v>
      </c>
      <c r="E18" s="10" t="s">
        <v>78</v>
      </c>
      <c r="F18" s="12">
        <f t="shared" si="8"/>
        <v>60</v>
      </c>
      <c r="G18" s="9">
        <v>80</v>
      </c>
      <c r="H18" s="9">
        <f t="shared" si="1"/>
        <v>16</v>
      </c>
      <c r="I18" s="13">
        <f t="shared" si="2"/>
        <v>76</v>
      </c>
      <c r="J18" s="13" t="s">
        <v>22</v>
      </c>
      <c r="K18" s="41" t="s">
        <v>23</v>
      </c>
      <c r="L18" s="14">
        <v>88.33</v>
      </c>
      <c r="M18" s="14">
        <f t="shared" si="3"/>
        <v>44.164999999999999</v>
      </c>
      <c r="N18" s="14">
        <f t="shared" si="4"/>
        <v>38</v>
      </c>
      <c r="O18" s="14">
        <f t="shared" si="5"/>
        <v>82.164999999999992</v>
      </c>
      <c r="P18" s="17"/>
      <c r="Q18" s="16">
        <f t="shared" si="7"/>
        <v>82.164999999999992</v>
      </c>
      <c r="R18" s="17" t="s">
        <v>22</v>
      </c>
      <c r="S18" s="18" t="s">
        <v>25</v>
      </c>
    </row>
    <row r="19" spans="1:19" ht="33" customHeight="1" x14ac:dyDescent="0.25">
      <c r="A19" s="9">
        <f t="shared" si="6"/>
        <v>18</v>
      </c>
      <c r="B19" s="10" t="s">
        <v>79</v>
      </c>
      <c r="C19" s="11" t="s">
        <v>19</v>
      </c>
      <c r="D19" s="11" t="s">
        <v>80</v>
      </c>
      <c r="E19" s="10" t="s">
        <v>81</v>
      </c>
      <c r="F19" s="12">
        <f t="shared" si="8"/>
        <v>61</v>
      </c>
      <c r="G19" s="9">
        <v>75</v>
      </c>
      <c r="H19" s="9">
        <f t="shared" si="1"/>
        <v>15</v>
      </c>
      <c r="I19" s="13">
        <f t="shared" si="2"/>
        <v>76</v>
      </c>
      <c r="J19" s="19" t="s">
        <v>22</v>
      </c>
      <c r="K19" s="41" t="s">
        <v>23</v>
      </c>
      <c r="L19" s="14">
        <v>85.76</v>
      </c>
      <c r="M19" s="14">
        <f t="shared" si="3"/>
        <v>42.88</v>
      </c>
      <c r="N19" s="14">
        <f t="shared" si="4"/>
        <v>38</v>
      </c>
      <c r="O19" s="14">
        <f t="shared" si="5"/>
        <v>80.88</v>
      </c>
      <c r="P19" s="17"/>
      <c r="Q19" s="16">
        <f t="shared" si="7"/>
        <v>80.88</v>
      </c>
      <c r="R19" s="17" t="s">
        <v>22</v>
      </c>
      <c r="S19" s="18" t="s">
        <v>25</v>
      </c>
    </row>
    <row r="20" spans="1:19" ht="33" customHeight="1" x14ac:dyDescent="0.25">
      <c r="A20" s="9">
        <f t="shared" si="6"/>
        <v>19</v>
      </c>
      <c r="B20" s="10" t="s">
        <v>82</v>
      </c>
      <c r="C20" s="11" t="s">
        <v>31</v>
      </c>
      <c r="D20" s="11" t="s">
        <v>83</v>
      </c>
      <c r="E20" s="10" t="s">
        <v>84</v>
      </c>
      <c r="F20" s="12">
        <f t="shared" si="8"/>
        <v>56</v>
      </c>
      <c r="G20" s="9">
        <v>75</v>
      </c>
      <c r="H20" s="9">
        <f t="shared" si="1"/>
        <v>15</v>
      </c>
      <c r="I20" s="13">
        <f t="shared" si="2"/>
        <v>71</v>
      </c>
      <c r="J20" s="19" t="s">
        <v>22</v>
      </c>
      <c r="K20" s="41" t="s">
        <v>23</v>
      </c>
      <c r="L20" s="14">
        <v>89.96</v>
      </c>
      <c r="M20" s="14">
        <f t="shared" si="3"/>
        <v>44.98</v>
      </c>
      <c r="N20" s="14">
        <f t="shared" si="4"/>
        <v>35.5</v>
      </c>
      <c r="O20" s="14">
        <f t="shared" si="5"/>
        <v>80.47999999999999</v>
      </c>
      <c r="P20" s="17"/>
      <c r="Q20" s="16">
        <f t="shared" si="7"/>
        <v>80.47999999999999</v>
      </c>
      <c r="R20" s="17" t="s">
        <v>22</v>
      </c>
      <c r="S20" s="18" t="s">
        <v>25</v>
      </c>
    </row>
    <row r="21" spans="1:19" ht="33" customHeight="1" x14ac:dyDescent="0.25">
      <c r="A21" s="9">
        <f>ROW(A20)</f>
        <v>20</v>
      </c>
      <c r="B21" s="10" t="s">
        <v>85</v>
      </c>
      <c r="C21" s="11" t="s">
        <v>31</v>
      </c>
      <c r="D21" s="11" t="s">
        <v>86</v>
      </c>
      <c r="E21" s="10" t="s">
        <v>87</v>
      </c>
      <c r="F21" s="12">
        <f t="shared" si="8"/>
        <v>57</v>
      </c>
      <c r="G21" s="9">
        <v>65</v>
      </c>
      <c r="H21" s="9">
        <f t="shared" si="1"/>
        <v>13</v>
      </c>
      <c r="I21" s="13">
        <f t="shared" si="2"/>
        <v>70</v>
      </c>
      <c r="J21" s="13" t="s">
        <v>22</v>
      </c>
      <c r="K21" s="41" t="s">
        <v>23</v>
      </c>
      <c r="L21" s="14">
        <v>87.4</v>
      </c>
      <c r="M21" s="14">
        <f t="shared" si="3"/>
        <v>43.7</v>
      </c>
      <c r="N21" s="14">
        <f t="shared" si="4"/>
        <v>35</v>
      </c>
      <c r="O21" s="14">
        <f t="shared" si="5"/>
        <v>78.7</v>
      </c>
      <c r="P21" s="17"/>
      <c r="Q21" s="16">
        <f t="shared" si="7"/>
        <v>78.7</v>
      </c>
      <c r="R21" s="17" t="s">
        <v>22</v>
      </c>
      <c r="S21" s="18" t="s">
        <v>25</v>
      </c>
    </row>
    <row r="22" spans="1:19" ht="33" customHeight="1" x14ac:dyDescent="0.25">
      <c r="A22" s="9">
        <v>21</v>
      </c>
      <c r="B22" s="10" t="s">
        <v>88</v>
      </c>
      <c r="C22" s="11" t="s">
        <v>19</v>
      </c>
      <c r="D22" s="11" t="s">
        <v>89</v>
      </c>
      <c r="E22" s="10" t="s">
        <v>81</v>
      </c>
      <c r="F22" s="12">
        <f>E22*80/100</f>
        <v>61</v>
      </c>
      <c r="G22" s="9">
        <v>85</v>
      </c>
      <c r="H22" s="9">
        <f>G22*20/100</f>
        <v>17</v>
      </c>
      <c r="I22" s="13">
        <f>F22+H22</f>
        <v>78</v>
      </c>
      <c r="J22" s="19" t="s">
        <v>22</v>
      </c>
      <c r="K22" s="41" t="s">
        <v>23</v>
      </c>
      <c r="L22" s="14">
        <v>79.23</v>
      </c>
      <c r="M22" s="14">
        <f>L22*0.5</f>
        <v>39.615000000000002</v>
      </c>
      <c r="N22" s="14">
        <f>I22*0.5</f>
        <v>39</v>
      </c>
      <c r="O22" s="14">
        <f>M22+N22</f>
        <v>78.615000000000009</v>
      </c>
      <c r="P22" s="17"/>
      <c r="Q22" s="16">
        <f>O22+P22</f>
        <v>78.615000000000009</v>
      </c>
      <c r="R22" s="17" t="s">
        <v>22</v>
      </c>
      <c r="S22" s="18" t="s">
        <v>25</v>
      </c>
    </row>
    <row r="23" spans="1:19" ht="33" customHeight="1" x14ac:dyDescent="0.25">
      <c r="A23" s="9">
        <v>22</v>
      </c>
      <c r="B23" s="10" t="s">
        <v>90</v>
      </c>
      <c r="C23" s="11" t="s">
        <v>19</v>
      </c>
      <c r="D23" s="11" t="s">
        <v>91</v>
      </c>
      <c r="E23" s="10" t="s">
        <v>71</v>
      </c>
      <c r="F23" s="12">
        <f t="shared" si="8"/>
        <v>55</v>
      </c>
      <c r="G23" s="9">
        <v>75</v>
      </c>
      <c r="H23" s="9">
        <f t="shared" si="1"/>
        <v>15</v>
      </c>
      <c r="I23" s="13">
        <f t="shared" si="2"/>
        <v>70</v>
      </c>
      <c r="J23" s="19" t="s">
        <v>22</v>
      </c>
      <c r="K23" s="41" t="s">
        <v>23</v>
      </c>
      <c r="L23" s="14">
        <v>85.76</v>
      </c>
      <c r="M23" s="14">
        <f t="shared" si="3"/>
        <v>42.88</v>
      </c>
      <c r="N23" s="14">
        <f t="shared" si="4"/>
        <v>35</v>
      </c>
      <c r="O23" s="14">
        <f t="shared" si="5"/>
        <v>77.88</v>
      </c>
      <c r="P23" s="17"/>
      <c r="Q23" s="16">
        <f t="shared" si="7"/>
        <v>77.88</v>
      </c>
      <c r="R23" s="17" t="s">
        <v>22</v>
      </c>
      <c r="S23" s="18" t="s">
        <v>25</v>
      </c>
    </row>
    <row r="24" spans="1:19" ht="33" customHeight="1" x14ac:dyDescent="0.25">
      <c r="A24" s="9">
        <f t="shared" si="6"/>
        <v>23</v>
      </c>
      <c r="B24" s="10" t="s">
        <v>92</v>
      </c>
      <c r="C24" s="11" t="s">
        <v>19</v>
      </c>
      <c r="D24" s="20" t="s">
        <v>93</v>
      </c>
      <c r="E24" s="10" t="s">
        <v>94</v>
      </c>
      <c r="F24" s="12">
        <f t="shared" si="8"/>
        <v>59</v>
      </c>
      <c r="G24" s="9">
        <v>85</v>
      </c>
      <c r="H24" s="9">
        <f t="shared" si="1"/>
        <v>17</v>
      </c>
      <c r="I24" s="13">
        <f t="shared" si="2"/>
        <v>76</v>
      </c>
      <c r="J24" s="19" t="s">
        <v>22</v>
      </c>
      <c r="K24" s="41" t="s">
        <v>23</v>
      </c>
      <c r="L24" s="14">
        <v>79.459999999999994</v>
      </c>
      <c r="M24" s="14">
        <f t="shared" si="3"/>
        <v>39.729999999999997</v>
      </c>
      <c r="N24" s="14">
        <f t="shared" si="4"/>
        <v>38</v>
      </c>
      <c r="O24" s="14">
        <f t="shared" si="5"/>
        <v>77.72999999999999</v>
      </c>
      <c r="P24" s="17"/>
      <c r="Q24" s="16">
        <f t="shared" si="7"/>
        <v>77.72999999999999</v>
      </c>
      <c r="R24" s="17" t="s">
        <v>22</v>
      </c>
      <c r="S24" s="18" t="s">
        <v>25</v>
      </c>
    </row>
    <row r="25" spans="1:19" ht="33" customHeight="1" x14ac:dyDescent="0.25">
      <c r="A25" s="9">
        <f t="shared" si="6"/>
        <v>24</v>
      </c>
      <c r="B25" s="10" t="s">
        <v>95</v>
      </c>
      <c r="C25" s="11" t="s">
        <v>96</v>
      </c>
      <c r="D25" s="11" t="s">
        <v>97</v>
      </c>
      <c r="E25" s="10" t="s">
        <v>94</v>
      </c>
      <c r="F25" s="12">
        <f t="shared" si="8"/>
        <v>59</v>
      </c>
      <c r="G25" s="9">
        <v>100</v>
      </c>
      <c r="H25" s="9">
        <f t="shared" si="1"/>
        <v>20</v>
      </c>
      <c r="I25" s="13">
        <f t="shared" si="2"/>
        <v>79</v>
      </c>
      <c r="J25" s="19" t="s">
        <v>22</v>
      </c>
      <c r="K25" s="41" t="s">
        <v>23</v>
      </c>
      <c r="L25" s="14">
        <v>73.86</v>
      </c>
      <c r="M25" s="14">
        <f t="shared" si="3"/>
        <v>36.93</v>
      </c>
      <c r="N25" s="14">
        <f t="shared" si="4"/>
        <v>39.5</v>
      </c>
      <c r="O25" s="14">
        <f t="shared" si="5"/>
        <v>76.430000000000007</v>
      </c>
      <c r="P25" s="17"/>
      <c r="Q25" s="16">
        <f t="shared" si="7"/>
        <v>76.430000000000007</v>
      </c>
      <c r="R25" s="17" t="s">
        <v>22</v>
      </c>
      <c r="S25" s="18" t="s">
        <v>25</v>
      </c>
    </row>
    <row r="26" spans="1:19" ht="33" customHeight="1" x14ac:dyDescent="0.25">
      <c r="A26" s="9">
        <f t="shared" si="6"/>
        <v>25</v>
      </c>
      <c r="B26" s="10" t="s">
        <v>98</v>
      </c>
      <c r="C26" s="11" t="s">
        <v>27</v>
      </c>
      <c r="D26" s="20" t="s">
        <v>99</v>
      </c>
      <c r="E26" s="10" t="s">
        <v>100</v>
      </c>
      <c r="F26" s="12">
        <f t="shared" si="8"/>
        <v>51</v>
      </c>
      <c r="G26" s="9">
        <v>100</v>
      </c>
      <c r="H26" s="9">
        <f t="shared" si="1"/>
        <v>20</v>
      </c>
      <c r="I26" s="13">
        <f t="shared" si="2"/>
        <v>71</v>
      </c>
      <c r="J26" s="19" t="s">
        <v>22</v>
      </c>
      <c r="K26" s="41" t="s">
        <v>23</v>
      </c>
      <c r="L26" s="14">
        <v>77.36</v>
      </c>
      <c r="M26" s="14">
        <f t="shared" si="3"/>
        <v>38.68</v>
      </c>
      <c r="N26" s="14">
        <f t="shared" si="4"/>
        <v>35.5</v>
      </c>
      <c r="O26" s="14">
        <f t="shared" si="5"/>
        <v>74.180000000000007</v>
      </c>
      <c r="P26" s="17"/>
      <c r="Q26" s="16">
        <f>O26+P26</f>
        <v>74.180000000000007</v>
      </c>
      <c r="R26" s="17" t="s">
        <v>22</v>
      </c>
      <c r="S26" s="18" t="s">
        <v>25</v>
      </c>
    </row>
    <row r="27" spans="1:19" ht="33" customHeight="1" x14ac:dyDescent="0.25">
      <c r="A27" s="9">
        <f t="shared" si="6"/>
        <v>26</v>
      </c>
      <c r="B27" s="10" t="s">
        <v>101</v>
      </c>
      <c r="C27" s="20" t="s">
        <v>36</v>
      </c>
      <c r="D27" s="11" t="s">
        <v>102</v>
      </c>
      <c r="E27" s="10" t="s">
        <v>103</v>
      </c>
      <c r="F27" s="12">
        <f t="shared" si="8"/>
        <v>58</v>
      </c>
      <c r="G27" s="9">
        <v>85</v>
      </c>
      <c r="H27" s="9">
        <f t="shared" si="1"/>
        <v>17</v>
      </c>
      <c r="I27" s="13">
        <f t="shared" si="2"/>
        <v>75</v>
      </c>
      <c r="J27" s="13" t="s">
        <v>22</v>
      </c>
      <c r="K27" s="41" t="s">
        <v>23</v>
      </c>
      <c r="L27" s="14">
        <v>70.13</v>
      </c>
      <c r="M27" s="14">
        <f t="shared" si="3"/>
        <v>35.064999999999998</v>
      </c>
      <c r="N27" s="14">
        <f t="shared" si="4"/>
        <v>37.5</v>
      </c>
      <c r="O27" s="14">
        <f t="shared" si="5"/>
        <v>72.564999999999998</v>
      </c>
      <c r="P27" s="17"/>
      <c r="Q27" s="16">
        <f>O27+P27</f>
        <v>72.564999999999998</v>
      </c>
      <c r="R27" s="17" t="s">
        <v>22</v>
      </c>
      <c r="S27" s="18" t="s">
        <v>25</v>
      </c>
    </row>
    <row r="28" spans="1:19" ht="33" customHeight="1" x14ac:dyDescent="0.25">
      <c r="A28" s="9">
        <f t="shared" si="6"/>
        <v>27</v>
      </c>
      <c r="B28" s="10" t="s">
        <v>104</v>
      </c>
      <c r="C28" s="11" t="s">
        <v>19</v>
      </c>
      <c r="D28" s="11" t="s">
        <v>105</v>
      </c>
      <c r="E28" s="10" t="s">
        <v>106</v>
      </c>
      <c r="F28" s="12">
        <f t="shared" si="8"/>
        <v>45</v>
      </c>
      <c r="G28" s="9">
        <v>65</v>
      </c>
      <c r="H28" s="9">
        <f t="shared" si="1"/>
        <v>13</v>
      </c>
      <c r="I28" s="13">
        <f t="shared" si="2"/>
        <v>58</v>
      </c>
      <c r="J28" s="19" t="s">
        <v>107</v>
      </c>
      <c r="K28" s="41" t="s">
        <v>23</v>
      </c>
      <c r="L28" s="14">
        <v>67.099999999999994</v>
      </c>
      <c r="M28" s="14">
        <f t="shared" si="3"/>
        <v>33.549999999999997</v>
      </c>
      <c r="N28" s="14">
        <v>29</v>
      </c>
      <c r="O28" s="14">
        <v>62.55</v>
      </c>
      <c r="P28" s="15">
        <v>10</v>
      </c>
      <c r="Q28" s="16">
        <v>72.55</v>
      </c>
      <c r="R28" s="17" t="s">
        <v>22</v>
      </c>
      <c r="S28" s="18" t="s">
        <v>25</v>
      </c>
    </row>
    <row r="29" spans="1:19" ht="33" customHeight="1" x14ac:dyDescent="0.25">
      <c r="A29" s="9">
        <v>28</v>
      </c>
      <c r="B29" s="10" t="s">
        <v>149</v>
      </c>
      <c r="C29" s="11" t="s">
        <v>48</v>
      </c>
      <c r="D29" s="11" t="s">
        <v>182</v>
      </c>
      <c r="E29" s="10" t="s">
        <v>38</v>
      </c>
      <c r="F29" s="12">
        <f>E29*80/100</f>
        <v>70</v>
      </c>
      <c r="G29" s="9">
        <v>80</v>
      </c>
      <c r="H29" s="9">
        <f>G29*20/100</f>
        <v>16</v>
      </c>
      <c r="I29" s="13">
        <f>F29+H29</f>
        <v>86</v>
      </c>
      <c r="J29" s="19" t="s">
        <v>34</v>
      </c>
      <c r="K29" s="41" t="s">
        <v>23</v>
      </c>
      <c r="L29" s="14">
        <v>73.400000000000006</v>
      </c>
      <c r="M29" s="14">
        <f>L29*0.5</f>
        <v>36.700000000000003</v>
      </c>
      <c r="N29" s="14">
        <f>I29*0.5</f>
        <v>43</v>
      </c>
      <c r="O29" s="14">
        <f>M29+N29</f>
        <v>79.7</v>
      </c>
      <c r="P29" s="17"/>
      <c r="Q29" s="16">
        <f>O29+P29</f>
        <v>79.7</v>
      </c>
      <c r="R29" s="17" t="s">
        <v>22</v>
      </c>
      <c r="S29" s="18" t="s">
        <v>25</v>
      </c>
    </row>
    <row r="30" spans="1:19" ht="33" customHeight="1" x14ac:dyDescent="0.25">
      <c r="A30" s="9">
        <v>29</v>
      </c>
      <c r="B30" s="10" t="s">
        <v>110</v>
      </c>
      <c r="C30" s="11" t="s">
        <v>31</v>
      </c>
      <c r="D30" s="11" t="s">
        <v>111</v>
      </c>
      <c r="E30" s="10" t="s">
        <v>112</v>
      </c>
      <c r="F30" s="12">
        <f t="shared" si="8"/>
        <v>53</v>
      </c>
      <c r="G30" s="9">
        <v>90</v>
      </c>
      <c r="H30" s="9">
        <f t="shared" si="1"/>
        <v>18</v>
      </c>
      <c r="I30" s="13">
        <f t="shared" si="2"/>
        <v>71</v>
      </c>
      <c r="J30" s="13" t="s">
        <v>22</v>
      </c>
      <c r="K30" s="41" t="s">
        <v>23</v>
      </c>
      <c r="L30" s="14">
        <v>89.73</v>
      </c>
      <c r="M30" s="14">
        <f t="shared" si="3"/>
        <v>44.865000000000002</v>
      </c>
      <c r="N30" s="14">
        <f t="shared" ref="N30:N68" si="9">I30*0.5</f>
        <v>35.5</v>
      </c>
      <c r="O30" s="14">
        <f t="shared" ref="O30:O68" si="10">M30+N30</f>
        <v>80.365000000000009</v>
      </c>
      <c r="P30" s="15">
        <v>-10</v>
      </c>
      <c r="Q30" s="16">
        <v>70.364999999999995</v>
      </c>
      <c r="R30" s="24" t="s">
        <v>22</v>
      </c>
      <c r="S30" s="18" t="s">
        <v>25</v>
      </c>
    </row>
    <row r="31" spans="1:19" ht="33" customHeight="1" x14ac:dyDescent="0.25">
      <c r="A31" s="9">
        <f t="shared" si="6"/>
        <v>30</v>
      </c>
      <c r="B31" s="10" t="s">
        <v>113</v>
      </c>
      <c r="C31" s="11" t="s">
        <v>31</v>
      </c>
      <c r="D31" s="11" t="s">
        <v>114</v>
      </c>
      <c r="E31" s="10" t="s">
        <v>103</v>
      </c>
      <c r="F31" s="12">
        <f t="shared" si="8"/>
        <v>58</v>
      </c>
      <c r="G31" s="9">
        <v>70</v>
      </c>
      <c r="H31" s="9">
        <f t="shared" si="1"/>
        <v>14</v>
      </c>
      <c r="I31" s="13">
        <f t="shared" si="2"/>
        <v>72</v>
      </c>
      <c r="J31" s="19" t="s">
        <v>22</v>
      </c>
      <c r="K31" s="41" t="s">
        <v>23</v>
      </c>
      <c r="L31" s="14">
        <v>68.03</v>
      </c>
      <c r="M31" s="14">
        <f t="shared" si="3"/>
        <v>34.015000000000001</v>
      </c>
      <c r="N31" s="14">
        <f t="shared" si="9"/>
        <v>36</v>
      </c>
      <c r="O31" s="14">
        <f t="shared" si="10"/>
        <v>70.015000000000001</v>
      </c>
      <c r="P31" s="17"/>
      <c r="Q31" s="16">
        <f t="shared" ref="Q31:Q32" si="11">O31+P31</f>
        <v>70.015000000000001</v>
      </c>
      <c r="R31" s="17" t="s">
        <v>22</v>
      </c>
      <c r="S31" s="18" t="s">
        <v>25</v>
      </c>
    </row>
    <row r="32" spans="1:19" ht="33" customHeight="1" x14ac:dyDescent="0.25">
      <c r="A32" s="9">
        <f t="shared" si="6"/>
        <v>31</v>
      </c>
      <c r="B32" s="10" t="s">
        <v>115</v>
      </c>
      <c r="C32" s="11" t="s">
        <v>27</v>
      </c>
      <c r="D32" s="11" t="s">
        <v>116</v>
      </c>
      <c r="E32" s="10" t="s">
        <v>41</v>
      </c>
      <c r="F32" s="12">
        <f t="shared" si="8"/>
        <v>76</v>
      </c>
      <c r="G32" s="9">
        <v>100</v>
      </c>
      <c r="H32" s="9">
        <f t="shared" si="1"/>
        <v>20</v>
      </c>
      <c r="I32" s="13">
        <f t="shared" si="2"/>
        <v>96</v>
      </c>
      <c r="J32" s="19" t="s">
        <v>24</v>
      </c>
      <c r="K32" s="41" t="s">
        <v>23</v>
      </c>
      <c r="L32" s="14">
        <v>87.86</v>
      </c>
      <c r="M32" s="14">
        <f t="shared" si="3"/>
        <v>43.93</v>
      </c>
      <c r="N32" s="14">
        <f t="shared" si="9"/>
        <v>48</v>
      </c>
      <c r="O32" s="14">
        <f t="shared" si="10"/>
        <v>91.93</v>
      </c>
      <c r="P32" s="17"/>
      <c r="Q32" s="16">
        <f t="shared" si="11"/>
        <v>91.93</v>
      </c>
      <c r="R32" s="17" t="s">
        <v>34</v>
      </c>
      <c r="S32" s="18" t="s">
        <v>25</v>
      </c>
    </row>
    <row r="33" spans="1:19" ht="33" customHeight="1" x14ac:dyDescent="0.25">
      <c r="A33" s="9">
        <f t="shared" si="6"/>
        <v>32</v>
      </c>
      <c r="B33" s="10" t="s">
        <v>117</v>
      </c>
      <c r="C33" s="11" t="s">
        <v>19</v>
      </c>
      <c r="D33" s="11" t="s">
        <v>20</v>
      </c>
      <c r="E33" s="10" t="s">
        <v>118</v>
      </c>
      <c r="F33" s="12">
        <f t="shared" si="8"/>
        <v>67</v>
      </c>
      <c r="G33" s="9">
        <v>100</v>
      </c>
      <c r="H33" s="9">
        <f t="shared" si="1"/>
        <v>20</v>
      </c>
      <c r="I33" s="13">
        <f t="shared" si="2"/>
        <v>87</v>
      </c>
      <c r="J33" s="19" t="s">
        <v>34</v>
      </c>
      <c r="K33" s="41" t="s">
        <v>23</v>
      </c>
      <c r="L33" s="14">
        <v>93</v>
      </c>
      <c r="M33" s="14">
        <f t="shared" si="3"/>
        <v>46.5</v>
      </c>
      <c r="N33" s="14">
        <f t="shared" si="9"/>
        <v>43.5</v>
      </c>
      <c r="O33" s="14">
        <f t="shared" si="10"/>
        <v>90</v>
      </c>
      <c r="P33" s="15">
        <v>-5</v>
      </c>
      <c r="Q33" s="42">
        <v>85</v>
      </c>
      <c r="R33" s="24" t="s">
        <v>34</v>
      </c>
      <c r="S33" s="18" t="s">
        <v>25</v>
      </c>
    </row>
    <row r="34" spans="1:19" ht="33" customHeight="1" x14ac:dyDescent="0.25">
      <c r="A34" s="9">
        <f t="shared" si="6"/>
        <v>33</v>
      </c>
      <c r="B34" s="10" t="s">
        <v>119</v>
      </c>
      <c r="C34" s="11" t="s">
        <v>27</v>
      </c>
      <c r="D34" s="11" t="s">
        <v>46</v>
      </c>
      <c r="E34" s="10" t="s">
        <v>120</v>
      </c>
      <c r="F34" s="12">
        <f t="shared" si="8"/>
        <v>69</v>
      </c>
      <c r="G34" s="9">
        <v>95</v>
      </c>
      <c r="H34" s="9">
        <f t="shared" si="1"/>
        <v>19</v>
      </c>
      <c r="I34" s="13">
        <f t="shared" si="2"/>
        <v>88</v>
      </c>
      <c r="J34" s="19" t="s">
        <v>34</v>
      </c>
      <c r="K34" s="41" t="s">
        <v>23</v>
      </c>
      <c r="L34" s="14">
        <v>89.03</v>
      </c>
      <c r="M34" s="14">
        <f t="shared" si="3"/>
        <v>44.515000000000001</v>
      </c>
      <c r="N34" s="14">
        <f t="shared" si="9"/>
        <v>44</v>
      </c>
      <c r="O34" s="14">
        <f t="shared" si="10"/>
        <v>88.515000000000001</v>
      </c>
      <c r="P34" s="17"/>
      <c r="Q34" s="16">
        <f t="shared" ref="Q34:Q68" si="12">O34+P34</f>
        <v>88.515000000000001</v>
      </c>
      <c r="R34" s="17" t="s">
        <v>34</v>
      </c>
      <c r="S34" s="18" t="s">
        <v>25</v>
      </c>
    </row>
    <row r="35" spans="1:19" ht="33" customHeight="1" x14ac:dyDescent="0.25">
      <c r="A35" s="9">
        <f t="shared" si="6"/>
        <v>34</v>
      </c>
      <c r="B35" s="10" t="s">
        <v>121</v>
      </c>
      <c r="C35" s="11" t="s">
        <v>27</v>
      </c>
      <c r="D35" s="11" t="s">
        <v>43</v>
      </c>
      <c r="E35" s="10" t="s">
        <v>120</v>
      </c>
      <c r="F35" s="12">
        <f t="shared" si="8"/>
        <v>69</v>
      </c>
      <c r="G35" s="9">
        <v>95</v>
      </c>
      <c r="H35" s="9">
        <f t="shared" si="1"/>
        <v>19</v>
      </c>
      <c r="I35" s="13">
        <f t="shared" si="2"/>
        <v>88</v>
      </c>
      <c r="J35" s="19" t="s">
        <v>34</v>
      </c>
      <c r="K35" s="41" t="s">
        <v>23</v>
      </c>
      <c r="L35" s="14">
        <v>87.86</v>
      </c>
      <c r="M35" s="14">
        <f t="shared" si="3"/>
        <v>43.93</v>
      </c>
      <c r="N35" s="14">
        <f t="shared" si="9"/>
        <v>44</v>
      </c>
      <c r="O35" s="14">
        <f t="shared" si="10"/>
        <v>87.93</v>
      </c>
      <c r="P35" s="17"/>
      <c r="Q35" s="16">
        <f t="shared" si="12"/>
        <v>87.93</v>
      </c>
      <c r="R35" s="17" t="s">
        <v>34</v>
      </c>
      <c r="S35" s="18" t="s">
        <v>25</v>
      </c>
    </row>
    <row r="36" spans="1:19" ht="33" customHeight="1" x14ac:dyDescent="0.25">
      <c r="A36" s="9">
        <f t="shared" si="6"/>
        <v>35</v>
      </c>
      <c r="B36" s="10" t="s">
        <v>122</v>
      </c>
      <c r="C36" s="11" t="s">
        <v>48</v>
      </c>
      <c r="D36" s="11" t="s">
        <v>49</v>
      </c>
      <c r="E36" s="10" t="s">
        <v>118</v>
      </c>
      <c r="F36" s="12">
        <f t="shared" si="8"/>
        <v>67</v>
      </c>
      <c r="G36" s="9">
        <v>80</v>
      </c>
      <c r="H36" s="9">
        <f t="shared" si="1"/>
        <v>16</v>
      </c>
      <c r="I36" s="13">
        <f t="shared" si="2"/>
        <v>83</v>
      </c>
      <c r="J36" s="19" t="s">
        <v>22</v>
      </c>
      <c r="K36" s="41" t="s">
        <v>23</v>
      </c>
      <c r="L36" s="14">
        <v>91.83</v>
      </c>
      <c r="M36" s="14">
        <f t="shared" si="3"/>
        <v>45.914999999999999</v>
      </c>
      <c r="N36" s="14">
        <f t="shared" si="9"/>
        <v>41.5</v>
      </c>
      <c r="O36" s="14">
        <f t="shared" si="10"/>
        <v>87.414999999999992</v>
      </c>
      <c r="P36" s="17"/>
      <c r="Q36" s="16">
        <f t="shared" si="12"/>
        <v>87.414999999999992</v>
      </c>
      <c r="R36" s="17" t="s">
        <v>34</v>
      </c>
      <c r="S36" s="18" t="s">
        <v>25</v>
      </c>
    </row>
    <row r="37" spans="1:19" ht="33" customHeight="1" x14ac:dyDescent="0.25">
      <c r="A37" s="25">
        <f t="shared" si="6"/>
        <v>36</v>
      </c>
      <c r="B37" s="26" t="s">
        <v>123</v>
      </c>
      <c r="C37" s="27" t="s">
        <v>27</v>
      </c>
      <c r="D37" s="27" t="s">
        <v>116</v>
      </c>
      <c r="E37" s="26" t="s">
        <v>124</v>
      </c>
      <c r="F37" s="28">
        <f t="shared" si="8"/>
        <v>68</v>
      </c>
      <c r="G37" s="25">
        <v>90</v>
      </c>
      <c r="H37" s="25">
        <f t="shared" si="1"/>
        <v>18</v>
      </c>
      <c r="I37" s="29">
        <f t="shared" si="2"/>
        <v>86</v>
      </c>
      <c r="J37" s="30" t="s">
        <v>34</v>
      </c>
      <c r="K37" s="25" t="s">
        <v>23</v>
      </c>
      <c r="L37" s="31">
        <v>94.16</v>
      </c>
      <c r="M37" s="31">
        <f t="shared" si="3"/>
        <v>47.08</v>
      </c>
      <c r="N37" s="31">
        <f t="shared" si="9"/>
        <v>43</v>
      </c>
      <c r="O37" s="31">
        <f t="shared" si="10"/>
        <v>90.08</v>
      </c>
      <c r="P37" s="32"/>
      <c r="Q37" s="31">
        <f t="shared" si="12"/>
        <v>90.08</v>
      </c>
      <c r="R37" s="32" t="s">
        <v>34</v>
      </c>
      <c r="S37" s="33" t="s">
        <v>125</v>
      </c>
    </row>
    <row r="38" spans="1:19" ht="33" customHeight="1" x14ac:dyDescent="0.25">
      <c r="A38" s="25">
        <f t="shared" si="6"/>
        <v>37</v>
      </c>
      <c r="B38" s="26" t="s">
        <v>126</v>
      </c>
      <c r="C38" s="27" t="s">
        <v>27</v>
      </c>
      <c r="D38" s="27" t="s">
        <v>116</v>
      </c>
      <c r="E38" s="26" t="s">
        <v>33</v>
      </c>
      <c r="F38" s="28">
        <f t="shared" si="8"/>
        <v>74</v>
      </c>
      <c r="G38" s="25">
        <v>85</v>
      </c>
      <c r="H38" s="25">
        <f t="shared" si="1"/>
        <v>17</v>
      </c>
      <c r="I38" s="29">
        <f t="shared" si="2"/>
        <v>91</v>
      </c>
      <c r="J38" s="30" t="s">
        <v>34</v>
      </c>
      <c r="K38" s="25" t="s">
        <v>23</v>
      </c>
      <c r="L38" s="31">
        <v>89.03</v>
      </c>
      <c r="M38" s="31">
        <f t="shared" si="3"/>
        <v>44.515000000000001</v>
      </c>
      <c r="N38" s="31">
        <f t="shared" si="9"/>
        <v>45.5</v>
      </c>
      <c r="O38" s="31">
        <f t="shared" si="10"/>
        <v>90.015000000000001</v>
      </c>
      <c r="P38" s="32"/>
      <c r="Q38" s="31">
        <f t="shared" si="12"/>
        <v>90.015000000000001</v>
      </c>
      <c r="R38" s="32" t="s">
        <v>34</v>
      </c>
      <c r="S38" s="33" t="s">
        <v>125</v>
      </c>
    </row>
    <row r="39" spans="1:19" ht="33" customHeight="1" x14ac:dyDescent="0.25">
      <c r="A39" s="25">
        <f t="shared" si="6"/>
        <v>38</v>
      </c>
      <c r="B39" s="26" t="s">
        <v>127</v>
      </c>
      <c r="C39" s="27" t="s">
        <v>27</v>
      </c>
      <c r="D39" s="27" t="s">
        <v>116</v>
      </c>
      <c r="E39" s="26" t="s">
        <v>21</v>
      </c>
      <c r="F39" s="28">
        <f t="shared" si="8"/>
        <v>65</v>
      </c>
      <c r="G39" s="25">
        <v>90</v>
      </c>
      <c r="H39" s="25">
        <f t="shared" si="1"/>
        <v>18</v>
      </c>
      <c r="I39" s="29">
        <f t="shared" si="2"/>
        <v>83</v>
      </c>
      <c r="J39" s="29" t="s">
        <v>22</v>
      </c>
      <c r="K39" s="25" t="s">
        <v>23</v>
      </c>
      <c r="L39" s="31">
        <v>94.86</v>
      </c>
      <c r="M39" s="31">
        <f t="shared" si="3"/>
        <v>47.43</v>
      </c>
      <c r="N39" s="31">
        <f t="shared" si="9"/>
        <v>41.5</v>
      </c>
      <c r="O39" s="31">
        <f t="shared" si="10"/>
        <v>88.93</v>
      </c>
      <c r="P39" s="32"/>
      <c r="Q39" s="31">
        <f t="shared" si="12"/>
        <v>88.93</v>
      </c>
      <c r="R39" s="32" t="s">
        <v>34</v>
      </c>
      <c r="S39" s="33" t="s">
        <v>125</v>
      </c>
    </row>
    <row r="40" spans="1:19" ht="33" customHeight="1" x14ac:dyDescent="0.25">
      <c r="A40" s="25">
        <f t="shared" si="6"/>
        <v>39</v>
      </c>
      <c r="B40" s="26" t="s">
        <v>128</v>
      </c>
      <c r="C40" s="27" t="s">
        <v>27</v>
      </c>
      <c r="D40" s="27" t="s">
        <v>116</v>
      </c>
      <c r="E40" s="26" t="s">
        <v>118</v>
      </c>
      <c r="F40" s="28">
        <f t="shared" si="8"/>
        <v>67</v>
      </c>
      <c r="G40" s="25">
        <v>90</v>
      </c>
      <c r="H40" s="25">
        <f t="shared" si="1"/>
        <v>18</v>
      </c>
      <c r="I40" s="29">
        <f t="shared" si="2"/>
        <v>85</v>
      </c>
      <c r="J40" s="30" t="s">
        <v>34</v>
      </c>
      <c r="K40" s="25" t="s">
        <v>23</v>
      </c>
      <c r="L40" s="31">
        <v>90.66</v>
      </c>
      <c r="M40" s="31">
        <f t="shared" si="3"/>
        <v>45.33</v>
      </c>
      <c r="N40" s="31">
        <f t="shared" si="9"/>
        <v>42.5</v>
      </c>
      <c r="O40" s="31">
        <f t="shared" si="10"/>
        <v>87.83</v>
      </c>
      <c r="P40" s="32"/>
      <c r="Q40" s="31">
        <f t="shared" si="12"/>
        <v>87.83</v>
      </c>
      <c r="R40" s="32" t="s">
        <v>34</v>
      </c>
      <c r="S40" s="33" t="s">
        <v>125</v>
      </c>
    </row>
    <row r="41" spans="1:19" ht="33" customHeight="1" x14ac:dyDescent="0.25">
      <c r="A41" s="25">
        <f t="shared" si="6"/>
        <v>40</v>
      </c>
      <c r="B41" s="26" t="s">
        <v>129</v>
      </c>
      <c r="C41" s="27" t="s">
        <v>27</v>
      </c>
      <c r="D41" s="27" t="s">
        <v>116</v>
      </c>
      <c r="E41" s="26" t="s">
        <v>124</v>
      </c>
      <c r="F41" s="28">
        <f t="shared" si="8"/>
        <v>68</v>
      </c>
      <c r="G41" s="25">
        <v>100</v>
      </c>
      <c r="H41" s="25">
        <f t="shared" si="1"/>
        <v>20</v>
      </c>
      <c r="I41" s="29">
        <f t="shared" si="2"/>
        <v>88</v>
      </c>
      <c r="J41" s="30" t="s">
        <v>34</v>
      </c>
      <c r="K41" s="25" t="s">
        <v>23</v>
      </c>
      <c r="L41" s="31">
        <v>87.63</v>
      </c>
      <c r="M41" s="31">
        <f t="shared" si="3"/>
        <v>43.814999999999998</v>
      </c>
      <c r="N41" s="31">
        <f t="shared" si="9"/>
        <v>44</v>
      </c>
      <c r="O41" s="31">
        <f t="shared" si="10"/>
        <v>87.814999999999998</v>
      </c>
      <c r="P41" s="32"/>
      <c r="Q41" s="31">
        <f t="shared" si="12"/>
        <v>87.814999999999998</v>
      </c>
      <c r="R41" s="32" t="s">
        <v>34</v>
      </c>
      <c r="S41" s="33" t="s">
        <v>125</v>
      </c>
    </row>
    <row r="42" spans="1:19" ht="33" customHeight="1" x14ac:dyDescent="0.25">
      <c r="A42" s="25">
        <f t="shared" si="6"/>
        <v>41</v>
      </c>
      <c r="B42" s="26" t="s">
        <v>130</v>
      </c>
      <c r="C42" s="27" t="s">
        <v>27</v>
      </c>
      <c r="D42" s="27" t="s">
        <v>116</v>
      </c>
      <c r="E42" s="26" t="s">
        <v>38</v>
      </c>
      <c r="F42" s="28">
        <f t="shared" si="8"/>
        <v>70</v>
      </c>
      <c r="G42" s="25">
        <v>100</v>
      </c>
      <c r="H42" s="25">
        <f t="shared" si="1"/>
        <v>20</v>
      </c>
      <c r="I42" s="29">
        <f t="shared" si="2"/>
        <v>90</v>
      </c>
      <c r="J42" s="30" t="s">
        <v>34</v>
      </c>
      <c r="K42" s="25" t="s">
        <v>23</v>
      </c>
      <c r="L42" s="31">
        <v>82.96</v>
      </c>
      <c r="M42" s="31">
        <f t="shared" si="3"/>
        <v>41.48</v>
      </c>
      <c r="N42" s="31">
        <f t="shared" si="9"/>
        <v>45</v>
      </c>
      <c r="O42" s="31">
        <f t="shared" si="10"/>
        <v>86.47999999999999</v>
      </c>
      <c r="P42" s="32"/>
      <c r="Q42" s="31">
        <f t="shared" si="12"/>
        <v>86.47999999999999</v>
      </c>
      <c r="R42" s="32" t="s">
        <v>34</v>
      </c>
      <c r="S42" s="33" t="s">
        <v>125</v>
      </c>
    </row>
    <row r="43" spans="1:19" ht="33" customHeight="1" x14ac:dyDescent="0.25">
      <c r="A43" s="25">
        <f t="shared" si="6"/>
        <v>42</v>
      </c>
      <c r="B43" s="26" t="s">
        <v>131</v>
      </c>
      <c r="C43" s="27" t="s">
        <v>48</v>
      </c>
      <c r="D43" s="27" t="s">
        <v>132</v>
      </c>
      <c r="E43" s="26" t="s">
        <v>124</v>
      </c>
      <c r="F43" s="28">
        <f t="shared" si="8"/>
        <v>68</v>
      </c>
      <c r="G43" s="25">
        <v>90</v>
      </c>
      <c r="H43" s="25">
        <f t="shared" si="1"/>
        <v>18</v>
      </c>
      <c r="I43" s="29">
        <f t="shared" si="2"/>
        <v>86</v>
      </c>
      <c r="J43" s="30" t="s">
        <v>34</v>
      </c>
      <c r="K43" s="25" t="s">
        <v>23</v>
      </c>
      <c r="L43" s="31">
        <v>84.83</v>
      </c>
      <c r="M43" s="31">
        <f t="shared" si="3"/>
        <v>42.414999999999999</v>
      </c>
      <c r="N43" s="31">
        <f t="shared" si="9"/>
        <v>43</v>
      </c>
      <c r="O43" s="31">
        <f t="shared" si="10"/>
        <v>85.414999999999992</v>
      </c>
      <c r="P43" s="32"/>
      <c r="Q43" s="31">
        <f t="shared" si="12"/>
        <v>85.414999999999992</v>
      </c>
      <c r="R43" s="32" t="s">
        <v>34</v>
      </c>
      <c r="S43" s="33" t="s">
        <v>125</v>
      </c>
    </row>
    <row r="44" spans="1:19" ht="33" customHeight="1" x14ac:dyDescent="0.25">
      <c r="A44" s="25">
        <f t="shared" si="6"/>
        <v>43</v>
      </c>
      <c r="B44" s="26" t="s">
        <v>133</v>
      </c>
      <c r="C44" s="27" t="s">
        <v>27</v>
      </c>
      <c r="D44" s="27" t="s">
        <v>46</v>
      </c>
      <c r="E44" s="26" t="s">
        <v>50</v>
      </c>
      <c r="F44" s="28">
        <f t="shared" si="8"/>
        <v>72</v>
      </c>
      <c r="G44" s="25">
        <v>85</v>
      </c>
      <c r="H44" s="25">
        <f t="shared" si="1"/>
        <v>17</v>
      </c>
      <c r="I44" s="29">
        <f t="shared" si="2"/>
        <v>89</v>
      </c>
      <c r="J44" s="30" t="s">
        <v>34</v>
      </c>
      <c r="K44" s="25" t="s">
        <v>23</v>
      </c>
      <c r="L44" s="31">
        <v>80.16</v>
      </c>
      <c r="M44" s="31">
        <f t="shared" si="3"/>
        <v>40.08</v>
      </c>
      <c r="N44" s="31">
        <f t="shared" si="9"/>
        <v>44.5</v>
      </c>
      <c r="O44" s="31">
        <f t="shared" si="10"/>
        <v>84.58</v>
      </c>
      <c r="P44" s="32"/>
      <c r="Q44" s="31">
        <f t="shared" si="12"/>
        <v>84.58</v>
      </c>
      <c r="R44" s="32" t="s">
        <v>22</v>
      </c>
      <c r="S44" s="33" t="s">
        <v>125</v>
      </c>
    </row>
    <row r="45" spans="1:19" ht="33" customHeight="1" x14ac:dyDescent="0.25">
      <c r="A45" s="25">
        <f t="shared" si="6"/>
        <v>44</v>
      </c>
      <c r="B45" s="26" t="s">
        <v>134</v>
      </c>
      <c r="C45" s="27" t="s">
        <v>60</v>
      </c>
      <c r="D45" s="34" t="s">
        <v>67</v>
      </c>
      <c r="E45" s="26" t="s">
        <v>118</v>
      </c>
      <c r="F45" s="28">
        <f t="shared" si="8"/>
        <v>67</v>
      </c>
      <c r="G45" s="25">
        <v>70</v>
      </c>
      <c r="H45" s="25">
        <f t="shared" si="1"/>
        <v>14</v>
      </c>
      <c r="I45" s="29">
        <f t="shared" si="2"/>
        <v>81</v>
      </c>
      <c r="J45" s="30" t="s">
        <v>22</v>
      </c>
      <c r="K45" s="25" t="s">
        <v>23</v>
      </c>
      <c r="L45" s="31">
        <v>67.56</v>
      </c>
      <c r="M45" s="31">
        <f t="shared" si="3"/>
        <v>33.78</v>
      </c>
      <c r="N45" s="31">
        <f t="shared" si="9"/>
        <v>40.5</v>
      </c>
      <c r="O45" s="31">
        <f t="shared" si="10"/>
        <v>74.28</v>
      </c>
      <c r="P45" s="35">
        <v>10</v>
      </c>
      <c r="Q45" s="31">
        <f t="shared" si="12"/>
        <v>84.28</v>
      </c>
      <c r="R45" s="32" t="s">
        <v>22</v>
      </c>
      <c r="S45" s="33" t="s">
        <v>125</v>
      </c>
    </row>
    <row r="46" spans="1:19" ht="33" customHeight="1" x14ac:dyDescent="0.25">
      <c r="A46" s="25">
        <f t="shared" si="6"/>
        <v>45</v>
      </c>
      <c r="B46" s="26" t="s">
        <v>135</v>
      </c>
      <c r="C46" s="27" t="s">
        <v>27</v>
      </c>
      <c r="D46" s="27" t="s">
        <v>46</v>
      </c>
      <c r="E46" s="26" t="s">
        <v>81</v>
      </c>
      <c r="F46" s="28">
        <f t="shared" si="8"/>
        <v>61</v>
      </c>
      <c r="G46" s="25">
        <v>60</v>
      </c>
      <c r="H46" s="25">
        <f t="shared" si="1"/>
        <v>12</v>
      </c>
      <c r="I46" s="29">
        <f t="shared" si="2"/>
        <v>73</v>
      </c>
      <c r="J46" s="30" t="s">
        <v>22</v>
      </c>
      <c r="K46" s="25" t="s">
        <v>23</v>
      </c>
      <c r="L46" s="31">
        <v>94.86</v>
      </c>
      <c r="M46" s="31">
        <f t="shared" si="3"/>
        <v>47.43</v>
      </c>
      <c r="N46" s="31">
        <f t="shared" si="9"/>
        <v>36.5</v>
      </c>
      <c r="O46" s="31">
        <f t="shared" si="10"/>
        <v>83.93</v>
      </c>
      <c r="P46" s="32"/>
      <c r="Q46" s="31">
        <f t="shared" si="12"/>
        <v>83.93</v>
      </c>
      <c r="R46" s="32" t="s">
        <v>22</v>
      </c>
      <c r="S46" s="33" t="s">
        <v>125</v>
      </c>
    </row>
    <row r="47" spans="1:19" ht="33" customHeight="1" x14ac:dyDescent="0.25">
      <c r="A47" s="25">
        <f t="shared" si="6"/>
        <v>46</v>
      </c>
      <c r="B47" s="26" t="s">
        <v>136</v>
      </c>
      <c r="C47" s="27" t="s">
        <v>27</v>
      </c>
      <c r="D47" s="27" t="s">
        <v>43</v>
      </c>
      <c r="E47" s="26" t="s">
        <v>21</v>
      </c>
      <c r="F47" s="28">
        <f t="shared" si="8"/>
        <v>65</v>
      </c>
      <c r="G47" s="25">
        <v>100</v>
      </c>
      <c r="H47" s="25">
        <f t="shared" si="1"/>
        <v>20</v>
      </c>
      <c r="I47" s="29">
        <f t="shared" si="2"/>
        <v>85</v>
      </c>
      <c r="J47" s="30" t="s">
        <v>34</v>
      </c>
      <c r="K47" s="25" t="s">
        <v>23</v>
      </c>
      <c r="L47" s="31">
        <v>82.5</v>
      </c>
      <c r="M47" s="31">
        <f t="shared" si="3"/>
        <v>41.25</v>
      </c>
      <c r="N47" s="31">
        <f t="shared" si="9"/>
        <v>42.5</v>
      </c>
      <c r="O47" s="31">
        <f t="shared" si="10"/>
        <v>83.75</v>
      </c>
      <c r="P47" s="32"/>
      <c r="Q47" s="31">
        <f t="shared" si="12"/>
        <v>83.75</v>
      </c>
      <c r="R47" s="32" t="s">
        <v>22</v>
      </c>
      <c r="S47" s="33" t="s">
        <v>125</v>
      </c>
    </row>
    <row r="48" spans="1:19" ht="33" customHeight="1" x14ac:dyDescent="0.25">
      <c r="A48" s="25">
        <f t="shared" si="6"/>
        <v>47</v>
      </c>
      <c r="B48" s="26" t="s">
        <v>137</v>
      </c>
      <c r="C48" s="27" t="s">
        <v>27</v>
      </c>
      <c r="D48" s="27" t="s">
        <v>116</v>
      </c>
      <c r="E48" s="26" t="s">
        <v>138</v>
      </c>
      <c r="F48" s="28">
        <f t="shared" si="8"/>
        <v>64</v>
      </c>
      <c r="G48" s="25">
        <v>85</v>
      </c>
      <c r="H48" s="25">
        <f t="shared" si="1"/>
        <v>17</v>
      </c>
      <c r="I48" s="29">
        <f t="shared" si="2"/>
        <v>81</v>
      </c>
      <c r="J48" s="29" t="s">
        <v>22</v>
      </c>
      <c r="K48" s="25" t="s">
        <v>23</v>
      </c>
      <c r="L48" s="31">
        <v>86</v>
      </c>
      <c r="M48" s="31">
        <f t="shared" si="3"/>
        <v>43</v>
      </c>
      <c r="N48" s="31">
        <f t="shared" si="9"/>
        <v>40.5</v>
      </c>
      <c r="O48" s="31">
        <f t="shared" si="10"/>
        <v>83.5</v>
      </c>
      <c r="P48" s="32"/>
      <c r="Q48" s="31">
        <f t="shared" si="12"/>
        <v>83.5</v>
      </c>
      <c r="R48" s="32" t="s">
        <v>22</v>
      </c>
      <c r="S48" s="33" t="s">
        <v>125</v>
      </c>
    </row>
    <row r="49" spans="1:19" ht="33" customHeight="1" x14ac:dyDescent="0.25">
      <c r="A49" s="25">
        <f t="shared" si="6"/>
        <v>48</v>
      </c>
      <c r="B49" s="26" t="s">
        <v>139</v>
      </c>
      <c r="C49" s="27" t="s">
        <v>27</v>
      </c>
      <c r="D49" s="27" t="s">
        <v>116</v>
      </c>
      <c r="E49" s="26" t="s">
        <v>78</v>
      </c>
      <c r="F49" s="28">
        <f t="shared" si="8"/>
        <v>60</v>
      </c>
      <c r="G49" s="25">
        <v>100</v>
      </c>
      <c r="H49" s="25">
        <f t="shared" si="1"/>
        <v>20</v>
      </c>
      <c r="I49" s="29">
        <f t="shared" si="2"/>
        <v>80</v>
      </c>
      <c r="J49" s="29" t="s">
        <v>22</v>
      </c>
      <c r="K49" s="25" t="s">
        <v>23</v>
      </c>
      <c r="L49" s="31">
        <v>86.46</v>
      </c>
      <c r="M49" s="31">
        <f t="shared" si="3"/>
        <v>43.23</v>
      </c>
      <c r="N49" s="31">
        <f t="shared" si="9"/>
        <v>40</v>
      </c>
      <c r="O49" s="31">
        <f t="shared" si="10"/>
        <v>83.22999999999999</v>
      </c>
      <c r="P49" s="32"/>
      <c r="Q49" s="31">
        <f t="shared" si="12"/>
        <v>83.22999999999999</v>
      </c>
      <c r="R49" s="32" t="s">
        <v>22</v>
      </c>
      <c r="S49" s="33" t="s">
        <v>125</v>
      </c>
    </row>
    <row r="50" spans="1:19" ht="33" customHeight="1" x14ac:dyDescent="0.25">
      <c r="A50" s="25">
        <f t="shared" si="6"/>
        <v>49</v>
      </c>
      <c r="B50" s="26" t="s">
        <v>140</v>
      </c>
      <c r="C50" s="34" t="s">
        <v>36</v>
      </c>
      <c r="D50" s="27" t="s">
        <v>53</v>
      </c>
      <c r="E50" s="26" t="s">
        <v>87</v>
      </c>
      <c r="F50" s="28">
        <f t="shared" si="8"/>
        <v>57</v>
      </c>
      <c r="G50" s="25">
        <v>80</v>
      </c>
      <c r="H50" s="25">
        <f t="shared" si="1"/>
        <v>16</v>
      </c>
      <c r="I50" s="29">
        <f t="shared" si="2"/>
        <v>73</v>
      </c>
      <c r="J50" s="29" t="s">
        <v>22</v>
      </c>
      <c r="K50" s="25" t="s">
        <v>23</v>
      </c>
      <c r="L50" s="31">
        <v>91.36</v>
      </c>
      <c r="M50" s="31">
        <f t="shared" si="3"/>
        <v>45.68</v>
      </c>
      <c r="N50" s="31">
        <f t="shared" si="9"/>
        <v>36.5</v>
      </c>
      <c r="O50" s="31">
        <f t="shared" si="10"/>
        <v>82.18</v>
      </c>
      <c r="P50" s="32"/>
      <c r="Q50" s="31">
        <f t="shared" si="12"/>
        <v>82.18</v>
      </c>
      <c r="R50" s="32" t="s">
        <v>22</v>
      </c>
      <c r="S50" s="33" t="s">
        <v>125</v>
      </c>
    </row>
    <row r="51" spans="1:19" ht="33" customHeight="1" x14ac:dyDescent="0.25">
      <c r="A51" s="25">
        <f t="shared" si="6"/>
        <v>50</v>
      </c>
      <c r="B51" s="26" t="s">
        <v>141</v>
      </c>
      <c r="C51" s="27" t="s">
        <v>27</v>
      </c>
      <c r="D51" s="27" t="s">
        <v>46</v>
      </c>
      <c r="E51" s="26" t="s">
        <v>21</v>
      </c>
      <c r="F51" s="28">
        <f t="shared" si="8"/>
        <v>65</v>
      </c>
      <c r="G51" s="25">
        <v>80</v>
      </c>
      <c r="H51" s="25">
        <f t="shared" si="1"/>
        <v>16</v>
      </c>
      <c r="I51" s="29">
        <f t="shared" si="2"/>
        <v>81</v>
      </c>
      <c r="J51" s="30" t="s">
        <v>22</v>
      </c>
      <c r="K51" s="25" t="s">
        <v>23</v>
      </c>
      <c r="L51" s="31">
        <v>82.96</v>
      </c>
      <c r="M51" s="31">
        <f t="shared" si="3"/>
        <v>41.48</v>
      </c>
      <c r="N51" s="31">
        <f t="shared" si="9"/>
        <v>40.5</v>
      </c>
      <c r="O51" s="31">
        <f t="shared" si="10"/>
        <v>81.97999999999999</v>
      </c>
      <c r="P51" s="32"/>
      <c r="Q51" s="31">
        <f t="shared" si="12"/>
        <v>81.97999999999999</v>
      </c>
      <c r="R51" s="32" t="s">
        <v>22</v>
      </c>
      <c r="S51" s="33" t="s">
        <v>125</v>
      </c>
    </row>
    <row r="52" spans="1:19" ht="33" customHeight="1" x14ac:dyDescent="0.25">
      <c r="A52" s="25">
        <f t="shared" si="6"/>
        <v>51</v>
      </c>
      <c r="B52" s="26" t="s">
        <v>142</v>
      </c>
      <c r="C52" s="27" t="s">
        <v>19</v>
      </c>
      <c r="D52" s="34" t="s">
        <v>77</v>
      </c>
      <c r="E52" s="26" t="s">
        <v>21</v>
      </c>
      <c r="F52" s="28">
        <f t="shared" si="8"/>
        <v>65</v>
      </c>
      <c r="G52" s="25">
        <v>75</v>
      </c>
      <c r="H52" s="25">
        <f t="shared" si="1"/>
        <v>15</v>
      </c>
      <c r="I52" s="29">
        <f t="shared" si="2"/>
        <v>80</v>
      </c>
      <c r="J52" s="29" t="s">
        <v>22</v>
      </c>
      <c r="K52" s="25" t="s">
        <v>23</v>
      </c>
      <c r="L52" s="31">
        <v>82.96</v>
      </c>
      <c r="M52" s="31">
        <f t="shared" si="3"/>
        <v>41.48</v>
      </c>
      <c r="N52" s="31">
        <f t="shared" si="9"/>
        <v>40</v>
      </c>
      <c r="O52" s="31">
        <f t="shared" si="10"/>
        <v>81.47999999999999</v>
      </c>
      <c r="P52" s="32"/>
      <c r="Q52" s="31">
        <f t="shared" si="12"/>
        <v>81.47999999999999</v>
      </c>
      <c r="R52" s="32" t="s">
        <v>22</v>
      </c>
      <c r="S52" s="33" t="s">
        <v>125</v>
      </c>
    </row>
    <row r="53" spans="1:19" ht="33" customHeight="1" x14ac:dyDescent="0.25">
      <c r="A53" s="25">
        <f t="shared" si="6"/>
        <v>52</v>
      </c>
      <c r="B53" s="26" t="s">
        <v>143</v>
      </c>
      <c r="C53" s="27" t="s">
        <v>60</v>
      </c>
      <c r="D53" s="34" t="s">
        <v>67</v>
      </c>
      <c r="E53" s="26" t="s">
        <v>144</v>
      </c>
      <c r="F53" s="28">
        <f t="shared" si="8"/>
        <v>54</v>
      </c>
      <c r="G53" s="25">
        <v>90</v>
      </c>
      <c r="H53" s="25">
        <f t="shared" si="1"/>
        <v>18</v>
      </c>
      <c r="I53" s="29">
        <f t="shared" si="2"/>
        <v>72</v>
      </c>
      <c r="J53" s="30" t="s">
        <v>22</v>
      </c>
      <c r="K53" s="25" t="s">
        <v>23</v>
      </c>
      <c r="L53" s="31">
        <v>90.9</v>
      </c>
      <c r="M53" s="31">
        <f t="shared" si="3"/>
        <v>45.45</v>
      </c>
      <c r="N53" s="31">
        <f t="shared" si="9"/>
        <v>36</v>
      </c>
      <c r="O53" s="31">
        <f t="shared" si="10"/>
        <v>81.45</v>
      </c>
      <c r="P53" s="32"/>
      <c r="Q53" s="31">
        <f t="shared" si="12"/>
        <v>81.45</v>
      </c>
      <c r="R53" s="32" t="s">
        <v>22</v>
      </c>
      <c r="S53" s="33" t="s">
        <v>125</v>
      </c>
    </row>
    <row r="54" spans="1:19" ht="33" customHeight="1" x14ac:dyDescent="0.25">
      <c r="A54" s="25">
        <f t="shared" si="6"/>
        <v>53</v>
      </c>
      <c r="B54" s="26" t="s">
        <v>145</v>
      </c>
      <c r="C54" s="27" t="s">
        <v>19</v>
      </c>
      <c r="D54" s="27" t="s">
        <v>40</v>
      </c>
      <c r="E54" s="26" t="s">
        <v>78</v>
      </c>
      <c r="F54" s="28">
        <f t="shared" si="8"/>
        <v>60</v>
      </c>
      <c r="G54" s="25">
        <v>95</v>
      </c>
      <c r="H54" s="25">
        <f t="shared" si="1"/>
        <v>19</v>
      </c>
      <c r="I54" s="29">
        <f t="shared" si="2"/>
        <v>79</v>
      </c>
      <c r="J54" s="29" t="s">
        <v>22</v>
      </c>
      <c r="K54" s="25" t="s">
        <v>23</v>
      </c>
      <c r="L54" s="31">
        <v>82.5</v>
      </c>
      <c r="M54" s="31">
        <f t="shared" si="3"/>
        <v>41.25</v>
      </c>
      <c r="N54" s="31">
        <f t="shared" si="9"/>
        <v>39.5</v>
      </c>
      <c r="O54" s="31">
        <f t="shared" si="10"/>
        <v>80.75</v>
      </c>
      <c r="P54" s="32"/>
      <c r="Q54" s="31">
        <f t="shared" si="12"/>
        <v>80.75</v>
      </c>
      <c r="R54" s="32" t="s">
        <v>22</v>
      </c>
      <c r="S54" s="33" t="s">
        <v>125</v>
      </c>
    </row>
    <row r="55" spans="1:19" ht="33" customHeight="1" x14ac:dyDescent="0.25">
      <c r="A55" s="25">
        <f t="shared" si="6"/>
        <v>54</v>
      </c>
      <c r="B55" s="26" t="s">
        <v>146</v>
      </c>
      <c r="C55" s="27" t="s">
        <v>27</v>
      </c>
      <c r="D55" s="27" t="s">
        <v>116</v>
      </c>
      <c r="E55" s="26" t="s">
        <v>138</v>
      </c>
      <c r="F55" s="28">
        <f t="shared" si="8"/>
        <v>64</v>
      </c>
      <c r="G55" s="25">
        <v>100</v>
      </c>
      <c r="H55" s="25">
        <f t="shared" si="1"/>
        <v>20</v>
      </c>
      <c r="I55" s="29">
        <f t="shared" si="2"/>
        <v>84</v>
      </c>
      <c r="J55" s="30" t="s">
        <v>22</v>
      </c>
      <c r="K55" s="25" t="s">
        <v>23</v>
      </c>
      <c r="L55" s="31">
        <v>77.36</v>
      </c>
      <c r="M55" s="31">
        <f t="shared" si="3"/>
        <v>38.68</v>
      </c>
      <c r="N55" s="31">
        <f t="shared" si="9"/>
        <v>42</v>
      </c>
      <c r="O55" s="31">
        <f t="shared" si="10"/>
        <v>80.680000000000007</v>
      </c>
      <c r="P55" s="32"/>
      <c r="Q55" s="31">
        <f t="shared" si="12"/>
        <v>80.680000000000007</v>
      </c>
      <c r="R55" s="32" t="s">
        <v>22</v>
      </c>
      <c r="S55" s="33" t="s">
        <v>125</v>
      </c>
    </row>
    <row r="56" spans="1:19" ht="33" customHeight="1" x14ac:dyDescent="0.25">
      <c r="A56" s="25">
        <f t="shared" si="6"/>
        <v>55</v>
      </c>
      <c r="B56" s="26" t="s">
        <v>147</v>
      </c>
      <c r="C56" s="27" t="s">
        <v>56</v>
      </c>
      <c r="D56" s="34" t="s">
        <v>57</v>
      </c>
      <c r="E56" s="26" t="s">
        <v>120</v>
      </c>
      <c r="F56" s="28">
        <f t="shared" si="8"/>
        <v>69</v>
      </c>
      <c r="G56" s="25">
        <v>95</v>
      </c>
      <c r="H56" s="25">
        <f t="shared" si="1"/>
        <v>19</v>
      </c>
      <c r="I56" s="29">
        <f t="shared" si="2"/>
        <v>88</v>
      </c>
      <c r="J56" s="30" t="s">
        <v>34</v>
      </c>
      <c r="K56" s="25" t="s">
        <v>23</v>
      </c>
      <c r="L56" s="31">
        <v>73.16</v>
      </c>
      <c r="M56" s="31">
        <f t="shared" si="3"/>
        <v>36.58</v>
      </c>
      <c r="N56" s="31">
        <f t="shared" si="9"/>
        <v>44</v>
      </c>
      <c r="O56" s="31">
        <f t="shared" si="10"/>
        <v>80.58</v>
      </c>
      <c r="P56" s="32"/>
      <c r="Q56" s="31">
        <f t="shared" si="12"/>
        <v>80.58</v>
      </c>
      <c r="R56" s="32" t="s">
        <v>22</v>
      </c>
      <c r="S56" s="33" t="s">
        <v>125</v>
      </c>
    </row>
    <row r="57" spans="1:19" ht="33" customHeight="1" x14ac:dyDescent="0.25">
      <c r="A57" s="25">
        <f t="shared" si="6"/>
        <v>56</v>
      </c>
      <c r="B57" s="26" t="s">
        <v>148</v>
      </c>
      <c r="C57" s="27" t="s">
        <v>31</v>
      </c>
      <c r="D57" s="27" t="s">
        <v>32</v>
      </c>
      <c r="E57" s="26" t="s">
        <v>94</v>
      </c>
      <c r="F57" s="28">
        <f t="shared" si="8"/>
        <v>59</v>
      </c>
      <c r="G57" s="25">
        <v>90</v>
      </c>
      <c r="H57" s="25">
        <f t="shared" si="1"/>
        <v>18</v>
      </c>
      <c r="I57" s="29">
        <f t="shared" si="2"/>
        <v>77</v>
      </c>
      <c r="J57" s="29" t="s">
        <v>22</v>
      </c>
      <c r="K57" s="25" t="s">
        <v>23</v>
      </c>
      <c r="L57" s="31">
        <v>83.66</v>
      </c>
      <c r="M57" s="31">
        <f t="shared" si="3"/>
        <v>41.83</v>
      </c>
      <c r="N57" s="31">
        <f t="shared" si="9"/>
        <v>38.5</v>
      </c>
      <c r="O57" s="31">
        <f t="shared" si="10"/>
        <v>80.33</v>
      </c>
      <c r="P57" s="32"/>
      <c r="Q57" s="31">
        <f t="shared" si="12"/>
        <v>80.33</v>
      </c>
      <c r="R57" s="32" t="s">
        <v>22</v>
      </c>
      <c r="S57" s="33" t="s">
        <v>125</v>
      </c>
    </row>
    <row r="58" spans="1:19" ht="33" customHeight="1" x14ac:dyDescent="0.25">
      <c r="A58" s="25">
        <v>57</v>
      </c>
      <c r="B58" s="26" t="s">
        <v>150</v>
      </c>
      <c r="C58" s="27" t="s">
        <v>48</v>
      </c>
      <c r="D58" s="27" t="s">
        <v>132</v>
      </c>
      <c r="E58" s="26" t="s">
        <v>120</v>
      </c>
      <c r="F58" s="28">
        <f t="shared" si="8"/>
        <v>69</v>
      </c>
      <c r="G58" s="25">
        <v>85</v>
      </c>
      <c r="H58" s="25">
        <f t="shared" si="1"/>
        <v>17</v>
      </c>
      <c r="I58" s="29">
        <f t="shared" si="2"/>
        <v>86</v>
      </c>
      <c r="J58" s="30" t="s">
        <v>34</v>
      </c>
      <c r="K58" s="25" t="s">
        <v>23</v>
      </c>
      <c r="L58" s="31">
        <v>71.53</v>
      </c>
      <c r="M58" s="31">
        <f t="shared" si="3"/>
        <v>35.765000000000001</v>
      </c>
      <c r="N58" s="31">
        <f t="shared" si="9"/>
        <v>43</v>
      </c>
      <c r="O58" s="31">
        <f t="shared" si="10"/>
        <v>78.765000000000001</v>
      </c>
      <c r="P58" s="32"/>
      <c r="Q58" s="31">
        <f t="shared" si="12"/>
        <v>78.765000000000001</v>
      </c>
      <c r="R58" s="32" t="s">
        <v>22</v>
      </c>
      <c r="S58" s="33" t="s">
        <v>125</v>
      </c>
    </row>
    <row r="59" spans="1:19" ht="33" customHeight="1" x14ac:dyDescent="0.25">
      <c r="A59" s="25">
        <f t="shared" si="6"/>
        <v>58</v>
      </c>
      <c r="B59" s="26" t="s">
        <v>151</v>
      </c>
      <c r="C59" s="27" t="s">
        <v>60</v>
      </c>
      <c r="D59" s="34" t="s">
        <v>67</v>
      </c>
      <c r="E59" s="26" t="s">
        <v>103</v>
      </c>
      <c r="F59" s="28">
        <f t="shared" si="8"/>
        <v>58</v>
      </c>
      <c r="G59" s="25">
        <v>80</v>
      </c>
      <c r="H59" s="25">
        <f t="shared" si="1"/>
        <v>16</v>
      </c>
      <c r="I59" s="29">
        <f t="shared" si="2"/>
        <v>74</v>
      </c>
      <c r="J59" s="30" t="s">
        <v>22</v>
      </c>
      <c r="K59" s="25" t="s">
        <v>23</v>
      </c>
      <c r="L59" s="31">
        <v>83.43</v>
      </c>
      <c r="M59" s="31">
        <f t="shared" si="3"/>
        <v>41.715000000000003</v>
      </c>
      <c r="N59" s="31">
        <f t="shared" si="9"/>
        <v>37</v>
      </c>
      <c r="O59" s="31">
        <f t="shared" si="10"/>
        <v>78.715000000000003</v>
      </c>
      <c r="P59" s="32"/>
      <c r="Q59" s="31">
        <f t="shared" si="12"/>
        <v>78.715000000000003</v>
      </c>
      <c r="R59" s="32" t="s">
        <v>22</v>
      </c>
      <c r="S59" s="33" t="s">
        <v>125</v>
      </c>
    </row>
    <row r="60" spans="1:19" ht="33" customHeight="1" x14ac:dyDescent="0.25">
      <c r="A60" s="25">
        <f t="shared" si="6"/>
        <v>59</v>
      </c>
      <c r="B60" s="26" t="s">
        <v>152</v>
      </c>
      <c r="C60" s="27" t="s">
        <v>27</v>
      </c>
      <c r="D60" s="27" t="s">
        <v>116</v>
      </c>
      <c r="E60" s="26" t="s">
        <v>118</v>
      </c>
      <c r="F60" s="28">
        <f t="shared" si="8"/>
        <v>67</v>
      </c>
      <c r="G60" s="25">
        <v>50</v>
      </c>
      <c r="H60" s="25">
        <f t="shared" si="1"/>
        <v>10</v>
      </c>
      <c r="I60" s="29">
        <f t="shared" si="2"/>
        <v>77</v>
      </c>
      <c r="J60" s="29" t="s">
        <v>22</v>
      </c>
      <c r="K60" s="25" t="s">
        <v>23</v>
      </c>
      <c r="L60" s="31">
        <v>80.16</v>
      </c>
      <c r="M60" s="31">
        <f t="shared" si="3"/>
        <v>40.08</v>
      </c>
      <c r="N60" s="31">
        <f t="shared" si="9"/>
        <v>38.5</v>
      </c>
      <c r="O60" s="31">
        <f t="shared" si="10"/>
        <v>78.58</v>
      </c>
      <c r="P60" s="32"/>
      <c r="Q60" s="31">
        <f t="shared" si="12"/>
        <v>78.58</v>
      </c>
      <c r="R60" s="32" t="s">
        <v>22</v>
      </c>
      <c r="S60" s="33" t="s">
        <v>125</v>
      </c>
    </row>
    <row r="61" spans="1:19" ht="33" customHeight="1" x14ac:dyDescent="0.25">
      <c r="A61" s="25">
        <f t="shared" si="6"/>
        <v>60</v>
      </c>
      <c r="B61" s="26" t="s">
        <v>153</v>
      </c>
      <c r="C61" s="27" t="s">
        <v>27</v>
      </c>
      <c r="D61" s="27" t="s">
        <v>116</v>
      </c>
      <c r="E61" s="26" t="s">
        <v>68</v>
      </c>
      <c r="F61" s="28">
        <f t="shared" si="8"/>
        <v>62</v>
      </c>
      <c r="G61" s="25">
        <v>80</v>
      </c>
      <c r="H61" s="25">
        <f t="shared" si="1"/>
        <v>16</v>
      </c>
      <c r="I61" s="29">
        <f t="shared" si="2"/>
        <v>78</v>
      </c>
      <c r="J61" s="29" t="s">
        <v>22</v>
      </c>
      <c r="K61" s="25" t="s">
        <v>23</v>
      </c>
      <c r="L61" s="31">
        <v>77.599999999999994</v>
      </c>
      <c r="M61" s="31">
        <f t="shared" si="3"/>
        <v>38.799999999999997</v>
      </c>
      <c r="N61" s="31">
        <f t="shared" si="9"/>
        <v>39</v>
      </c>
      <c r="O61" s="31">
        <f t="shared" si="10"/>
        <v>77.8</v>
      </c>
      <c r="P61" s="32"/>
      <c r="Q61" s="31">
        <f t="shared" si="12"/>
        <v>77.8</v>
      </c>
      <c r="R61" s="32" t="s">
        <v>22</v>
      </c>
      <c r="S61" s="33" t="s">
        <v>125</v>
      </c>
    </row>
    <row r="62" spans="1:19" ht="33" customHeight="1" x14ac:dyDescent="0.25">
      <c r="A62" s="25">
        <f t="shared" si="6"/>
        <v>61</v>
      </c>
      <c r="B62" s="26" t="s">
        <v>154</v>
      </c>
      <c r="C62" s="27" t="s">
        <v>19</v>
      </c>
      <c r="D62" s="27" t="s">
        <v>91</v>
      </c>
      <c r="E62" s="26" t="s">
        <v>68</v>
      </c>
      <c r="F62" s="28">
        <f t="shared" si="8"/>
        <v>62</v>
      </c>
      <c r="G62" s="25">
        <v>70</v>
      </c>
      <c r="H62" s="25">
        <f t="shared" si="1"/>
        <v>14</v>
      </c>
      <c r="I62" s="29">
        <f t="shared" si="2"/>
        <v>76</v>
      </c>
      <c r="J62" s="29" t="s">
        <v>22</v>
      </c>
      <c r="K62" s="25" t="s">
        <v>23</v>
      </c>
      <c r="L62" s="31">
        <v>79.459999999999994</v>
      </c>
      <c r="M62" s="31">
        <f t="shared" si="3"/>
        <v>39.729999999999997</v>
      </c>
      <c r="N62" s="31">
        <f t="shared" si="9"/>
        <v>38</v>
      </c>
      <c r="O62" s="31">
        <f t="shared" si="10"/>
        <v>77.72999999999999</v>
      </c>
      <c r="P62" s="32"/>
      <c r="Q62" s="31">
        <f t="shared" si="12"/>
        <v>77.72999999999999</v>
      </c>
      <c r="R62" s="32" t="s">
        <v>22</v>
      </c>
      <c r="S62" s="33" t="s">
        <v>125</v>
      </c>
    </row>
    <row r="63" spans="1:19" ht="33" customHeight="1" x14ac:dyDescent="0.25">
      <c r="A63" s="25">
        <f t="shared" si="6"/>
        <v>62</v>
      </c>
      <c r="B63" s="26" t="s">
        <v>155</v>
      </c>
      <c r="C63" s="27" t="s">
        <v>27</v>
      </c>
      <c r="D63" s="27" t="s">
        <v>116</v>
      </c>
      <c r="E63" s="26" t="s">
        <v>94</v>
      </c>
      <c r="F63" s="28">
        <f t="shared" si="8"/>
        <v>59</v>
      </c>
      <c r="G63" s="25">
        <v>80</v>
      </c>
      <c r="H63" s="25">
        <f t="shared" si="1"/>
        <v>16</v>
      </c>
      <c r="I63" s="29">
        <f t="shared" si="2"/>
        <v>75</v>
      </c>
      <c r="J63" s="30" t="s">
        <v>22</v>
      </c>
      <c r="K63" s="25" t="s">
        <v>23</v>
      </c>
      <c r="L63" s="31">
        <v>79.7</v>
      </c>
      <c r="M63" s="31">
        <f t="shared" si="3"/>
        <v>39.85</v>
      </c>
      <c r="N63" s="31">
        <f t="shared" si="9"/>
        <v>37.5</v>
      </c>
      <c r="O63" s="31">
        <f t="shared" si="10"/>
        <v>77.349999999999994</v>
      </c>
      <c r="P63" s="32"/>
      <c r="Q63" s="31">
        <f t="shared" si="12"/>
        <v>77.349999999999994</v>
      </c>
      <c r="R63" s="32" t="s">
        <v>22</v>
      </c>
      <c r="S63" s="33" t="s">
        <v>125</v>
      </c>
    </row>
    <row r="64" spans="1:19" ht="33" customHeight="1" x14ac:dyDescent="0.25">
      <c r="A64" s="25">
        <f t="shared" si="6"/>
        <v>63</v>
      </c>
      <c r="B64" s="26" t="s">
        <v>156</v>
      </c>
      <c r="C64" s="27" t="s">
        <v>27</v>
      </c>
      <c r="D64" s="27" t="s">
        <v>46</v>
      </c>
      <c r="E64" s="26" t="s">
        <v>71</v>
      </c>
      <c r="F64" s="28">
        <f t="shared" si="8"/>
        <v>55</v>
      </c>
      <c r="G64" s="25">
        <v>90</v>
      </c>
      <c r="H64" s="25">
        <f t="shared" si="1"/>
        <v>18</v>
      </c>
      <c r="I64" s="29">
        <f t="shared" si="2"/>
        <v>73</v>
      </c>
      <c r="J64" s="30" t="s">
        <v>22</v>
      </c>
      <c r="K64" s="25" t="s">
        <v>23</v>
      </c>
      <c r="L64" s="31">
        <v>80.86</v>
      </c>
      <c r="M64" s="31">
        <f t="shared" si="3"/>
        <v>40.43</v>
      </c>
      <c r="N64" s="31">
        <f t="shared" si="9"/>
        <v>36.5</v>
      </c>
      <c r="O64" s="31">
        <f t="shared" si="10"/>
        <v>76.930000000000007</v>
      </c>
      <c r="P64" s="32"/>
      <c r="Q64" s="31">
        <f t="shared" si="12"/>
        <v>76.930000000000007</v>
      </c>
      <c r="R64" s="32" t="s">
        <v>22</v>
      </c>
      <c r="S64" s="33" t="s">
        <v>125</v>
      </c>
    </row>
    <row r="65" spans="1:56" ht="33" customHeight="1" x14ac:dyDescent="0.25">
      <c r="A65" s="25">
        <f t="shared" si="6"/>
        <v>64</v>
      </c>
      <c r="B65" s="26" t="s">
        <v>157</v>
      </c>
      <c r="C65" s="27" t="s">
        <v>19</v>
      </c>
      <c r="D65" s="27" t="s">
        <v>89</v>
      </c>
      <c r="E65" s="26" t="s">
        <v>68</v>
      </c>
      <c r="F65" s="28">
        <f t="shared" si="8"/>
        <v>62</v>
      </c>
      <c r="G65" s="25">
        <v>70</v>
      </c>
      <c r="H65" s="25">
        <f t="shared" ref="H65:H87" si="13">G65*20/100</f>
        <v>14</v>
      </c>
      <c r="I65" s="29">
        <f t="shared" ref="I65:I87" si="14">F65+H65</f>
        <v>76</v>
      </c>
      <c r="J65" s="30" t="s">
        <v>22</v>
      </c>
      <c r="K65" s="25" t="s">
        <v>23</v>
      </c>
      <c r="L65" s="31">
        <v>77.13</v>
      </c>
      <c r="M65" s="31">
        <f t="shared" ref="M65:M87" si="15">L65*0.5</f>
        <v>38.564999999999998</v>
      </c>
      <c r="N65" s="31">
        <f t="shared" si="9"/>
        <v>38</v>
      </c>
      <c r="O65" s="31">
        <f t="shared" si="10"/>
        <v>76.564999999999998</v>
      </c>
      <c r="P65" s="32"/>
      <c r="Q65" s="31">
        <f t="shared" si="12"/>
        <v>76.564999999999998</v>
      </c>
      <c r="R65" s="32" t="s">
        <v>22</v>
      </c>
      <c r="S65" s="33" t="s">
        <v>125</v>
      </c>
    </row>
    <row r="66" spans="1:56" ht="33" customHeight="1" x14ac:dyDescent="0.25">
      <c r="A66" s="25">
        <f t="shared" ref="A66:A87" si="16">ROW(A65)</f>
        <v>65</v>
      </c>
      <c r="B66" s="26" t="s">
        <v>158</v>
      </c>
      <c r="C66" s="27" t="s">
        <v>60</v>
      </c>
      <c r="D66" s="34" t="s">
        <v>67</v>
      </c>
      <c r="E66" s="26" t="s">
        <v>62</v>
      </c>
      <c r="F66" s="28">
        <f t="shared" si="8"/>
        <v>63</v>
      </c>
      <c r="G66" s="25">
        <v>85</v>
      </c>
      <c r="H66" s="25">
        <f t="shared" si="13"/>
        <v>17</v>
      </c>
      <c r="I66" s="29">
        <f t="shared" si="14"/>
        <v>80</v>
      </c>
      <c r="J66" s="29" t="s">
        <v>22</v>
      </c>
      <c r="K66" s="25" t="s">
        <v>23</v>
      </c>
      <c r="L66" s="31">
        <v>72.7</v>
      </c>
      <c r="M66" s="31">
        <f t="shared" si="15"/>
        <v>36.35</v>
      </c>
      <c r="N66" s="31">
        <f t="shared" si="9"/>
        <v>40</v>
      </c>
      <c r="O66" s="31">
        <f t="shared" si="10"/>
        <v>76.349999999999994</v>
      </c>
      <c r="P66" s="32"/>
      <c r="Q66" s="31">
        <f t="shared" si="12"/>
        <v>76.349999999999994</v>
      </c>
      <c r="R66" s="32" t="s">
        <v>22</v>
      </c>
      <c r="S66" s="33" t="s">
        <v>125</v>
      </c>
    </row>
    <row r="67" spans="1:56" ht="33" customHeight="1" x14ac:dyDescent="0.25">
      <c r="A67" s="25">
        <f t="shared" si="16"/>
        <v>66</v>
      </c>
      <c r="B67" s="26" t="s">
        <v>159</v>
      </c>
      <c r="C67" s="27" t="s">
        <v>60</v>
      </c>
      <c r="D67" s="34" t="s">
        <v>67</v>
      </c>
      <c r="E67" s="26" t="s">
        <v>62</v>
      </c>
      <c r="F67" s="28">
        <f t="shared" si="8"/>
        <v>63</v>
      </c>
      <c r="G67" s="25">
        <v>60</v>
      </c>
      <c r="H67" s="25">
        <f t="shared" si="13"/>
        <v>12</v>
      </c>
      <c r="I67" s="29">
        <f t="shared" si="14"/>
        <v>75</v>
      </c>
      <c r="J67" s="29" t="s">
        <v>22</v>
      </c>
      <c r="K67" s="25" t="s">
        <v>23</v>
      </c>
      <c r="L67" s="31">
        <v>77.599999999999994</v>
      </c>
      <c r="M67" s="31">
        <f t="shared" si="15"/>
        <v>38.799999999999997</v>
      </c>
      <c r="N67" s="31">
        <f t="shared" si="9"/>
        <v>37.5</v>
      </c>
      <c r="O67" s="31">
        <f t="shared" si="10"/>
        <v>76.3</v>
      </c>
      <c r="P67" s="32"/>
      <c r="Q67" s="31">
        <f t="shared" si="12"/>
        <v>76.3</v>
      </c>
      <c r="R67" s="32" t="s">
        <v>22</v>
      </c>
      <c r="S67" s="33" t="s">
        <v>125</v>
      </c>
    </row>
    <row r="68" spans="1:56" ht="33" customHeight="1" x14ac:dyDescent="0.25">
      <c r="A68" s="25">
        <f t="shared" si="16"/>
        <v>67</v>
      </c>
      <c r="B68" s="26" t="s">
        <v>160</v>
      </c>
      <c r="C68" s="27" t="s">
        <v>19</v>
      </c>
      <c r="D68" s="27" t="s">
        <v>91</v>
      </c>
      <c r="E68" s="26" t="s">
        <v>87</v>
      </c>
      <c r="F68" s="28">
        <f t="shared" si="8"/>
        <v>57</v>
      </c>
      <c r="G68" s="25">
        <v>100</v>
      </c>
      <c r="H68" s="25">
        <f t="shared" si="13"/>
        <v>20</v>
      </c>
      <c r="I68" s="29">
        <f t="shared" si="14"/>
        <v>77</v>
      </c>
      <c r="J68" s="30" t="s">
        <v>22</v>
      </c>
      <c r="K68" s="25" t="s">
        <v>23</v>
      </c>
      <c r="L68" s="31">
        <v>75.5</v>
      </c>
      <c r="M68" s="31">
        <f t="shared" si="15"/>
        <v>37.75</v>
      </c>
      <c r="N68" s="31">
        <f t="shared" si="9"/>
        <v>38.5</v>
      </c>
      <c r="O68" s="31">
        <f t="shared" si="10"/>
        <v>76.25</v>
      </c>
      <c r="P68" s="32"/>
      <c r="Q68" s="31">
        <f t="shared" si="12"/>
        <v>76.25</v>
      </c>
      <c r="R68" s="32" t="s">
        <v>22</v>
      </c>
      <c r="S68" s="33" t="s">
        <v>125</v>
      </c>
    </row>
    <row r="69" spans="1:56" ht="33" customHeight="1" x14ac:dyDescent="0.25">
      <c r="A69" s="25">
        <f t="shared" si="16"/>
        <v>68</v>
      </c>
      <c r="B69" s="26" t="s">
        <v>161</v>
      </c>
      <c r="C69" s="27" t="s">
        <v>60</v>
      </c>
      <c r="D69" s="34" t="s">
        <v>67</v>
      </c>
      <c r="E69" s="26" t="s">
        <v>162</v>
      </c>
      <c r="F69" s="28">
        <f t="shared" si="8"/>
        <v>44</v>
      </c>
      <c r="G69" s="25">
        <v>75</v>
      </c>
      <c r="H69" s="25">
        <f t="shared" si="13"/>
        <v>15</v>
      </c>
      <c r="I69" s="29">
        <f t="shared" si="14"/>
        <v>59</v>
      </c>
      <c r="J69" s="30" t="s">
        <v>107</v>
      </c>
      <c r="K69" s="25" t="s">
        <v>23</v>
      </c>
      <c r="L69" s="31">
        <v>71.53</v>
      </c>
      <c r="M69" s="31">
        <f t="shared" si="15"/>
        <v>35.765000000000001</v>
      </c>
      <c r="N69" s="31">
        <v>29.5</v>
      </c>
      <c r="O69" s="31">
        <v>65.265000000000001</v>
      </c>
      <c r="P69" s="35">
        <v>10</v>
      </c>
      <c r="Q69" s="31">
        <v>75.265000000000001</v>
      </c>
      <c r="R69" s="32" t="s">
        <v>22</v>
      </c>
      <c r="S69" s="33" t="s">
        <v>125</v>
      </c>
    </row>
    <row r="70" spans="1:56" ht="33" customHeight="1" x14ac:dyDescent="0.25">
      <c r="A70" s="25">
        <f t="shared" si="16"/>
        <v>69</v>
      </c>
      <c r="B70" s="26" t="s">
        <v>163</v>
      </c>
      <c r="C70" s="27" t="s">
        <v>27</v>
      </c>
      <c r="D70" s="27" t="s">
        <v>43</v>
      </c>
      <c r="E70" s="26" t="s">
        <v>50</v>
      </c>
      <c r="F70" s="28">
        <f t="shared" si="8"/>
        <v>72</v>
      </c>
      <c r="G70" s="25">
        <v>85</v>
      </c>
      <c r="H70" s="25">
        <f t="shared" si="13"/>
        <v>17</v>
      </c>
      <c r="I70" s="29">
        <f t="shared" si="14"/>
        <v>89</v>
      </c>
      <c r="J70" s="30" t="s">
        <v>34</v>
      </c>
      <c r="K70" s="25" t="s">
        <v>23</v>
      </c>
      <c r="L70" s="31">
        <v>61.26</v>
      </c>
      <c r="M70" s="31">
        <f t="shared" si="15"/>
        <v>30.63</v>
      </c>
      <c r="N70" s="31">
        <f t="shared" ref="N70:N87" si="17">I70*0.5</f>
        <v>44.5</v>
      </c>
      <c r="O70" s="31">
        <f t="shared" ref="O70:O87" si="18">M70+N70</f>
        <v>75.13</v>
      </c>
      <c r="P70" s="32"/>
      <c r="Q70" s="31">
        <f>O70+P70</f>
        <v>75.13</v>
      </c>
      <c r="R70" s="32" t="s">
        <v>22</v>
      </c>
      <c r="S70" s="33" t="s">
        <v>125</v>
      </c>
    </row>
    <row r="71" spans="1:56" ht="33" customHeight="1" x14ac:dyDescent="0.25">
      <c r="A71" s="25">
        <f t="shared" si="16"/>
        <v>70</v>
      </c>
      <c r="B71" s="26" t="s">
        <v>164</v>
      </c>
      <c r="C71" s="27" t="s">
        <v>27</v>
      </c>
      <c r="D71" s="27" t="s">
        <v>91</v>
      </c>
      <c r="E71" s="26" t="s">
        <v>118</v>
      </c>
      <c r="F71" s="28">
        <f t="shared" si="8"/>
        <v>67</v>
      </c>
      <c r="G71" s="25">
        <v>100</v>
      </c>
      <c r="H71" s="25">
        <f t="shared" si="13"/>
        <v>20</v>
      </c>
      <c r="I71" s="29">
        <f t="shared" si="14"/>
        <v>87</v>
      </c>
      <c r="J71" s="30" t="s">
        <v>34</v>
      </c>
      <c r="K71" s="25" t="s">
        <v>23</v>
      </c>
      <c r="L71" s="31">
        <v>62.66</v>
      </c>
      <c r="M71" s="31">
        <f t="shared" si="15"/>
        <v>31.33</v>
      </c>
      <c r="N71" s="31">
        <f t="shared" si="17"/>
        <v>43.5</v>
      </c>
      <c r="O71" s="31">
        <f t="shared" si="18"/>
        <v>74.83</v>
      </c>
      <c r="P71" s="32"/>
      <c r="Q71" s="31">
        <f>O71+P71</f>
        <v>74.83</v>
      </c>
      <c r="R71" s="32" t="s">
        <v>22</v>
      </c>
      <c r="S71" s="33" t="s">
        <v>125</v>
      </c>
    </row>
    <row r="72" spans="1:56" ht="33" customHeight="1" x14ac:dyDescent="0.25">
      <c r="A72" s="25">
        <f t="shared" si="16"/>
        <v>71</v>
      </c>
      <c r="B72" s="26" t="s">
        <v>165</v>
      </c>
      <c r="C72" s="27" t="s">
        <v>19</v>
      </c>
      <c r="D72" s="27" t="s">
        <v>91</v>
      </c>
      <c r="E72" s="26" t="s">
        <v>68</v>
      </c>
      <c r="F72" s="28">
        <f t="shared" si="8"/>
        <v>62</v>
      </c>
      <c r="G72" s="25">
        <v>90</v>
      </c>
      <c r="H72" s="25">
        <f t="shared" si="13"/>
        <v>18</v>
      </c>
      <c r="I72" s="29">
        <f t="shared" si="14"/>
        <v>80</v>
      </c>
      <c r="J72" s="30" t="s">
        <v>22</v>
      </c>
      <c r="K72" s="25" t="s">
        <v>23</v>
      </c>
      <c r="L72" s="31">
        <v>68.260000000000005</v>
      </c>
      <c r="M72" s="31">
        <f t="shared" si="15"/>
        <v>34.130000000000003</v>
      </c>
      <c r="N72" s="31">
        <f t="shared" si="17"/>
        <v>40</v>
      </c>
      <c r="O72" s="31">
        <f t="shared" si="18"/>
        <v>74.13</v>
      </c>
      <c r="P72" s="32"/>
      <c r="Q72" s="31">
        <f>O72+P72</f>
        <v>74.13</v>
      </c>
      <c r="R72" s="32" t="s">
        <v>22</v>
      </c>
      <c r="S72" s="33" t="s">
        <v>125</v>
      </c>
    </row>
    <row r="73" spans="1:56" ht="33" customHeight="1" x14ac:dyDescent="0.25">
      <c r="A73" s="25">
        <f t="shared" si="16"/>
        <v>72</v>
      </c>
      <c r="B73" s="26" t="s">
        <v>166</v>
      </c>
      <c r="C73" s="27" t="s">
        <v>19</v>
      </c>
      <c r="D73" s="27" t="s">
        <v>167</v>
      </c>
      <c r="E73" s="26" t="s">
        <v>103</v>
      </c>
      <c r="F73" s="28">
        <f t="shared" ref="F73:F87" si="19">E73*80/100</f>
        <v>58</v>
      </c>
      <c r="G73" s="25">
        <v>95</v>
      </c>
      <c r="H73" s="25">
        <f t="shared" si="13"/>
        <v>19</v>
      </c>
      <c r="I73" s="29">
        <f t="shared" si="14"/>
        <v>77</v>
      </c>
      <c r="J73" s="30" t="s">
        <v>22</v>
      </c>
      <c r="K73" s="25" t="s">
        <v>23</v>
      </c>
      <c r="L73" s="31">
        <v>70.83</v>
      </c>
      <c r="M73" s="31">
        <f t="shared" si="15"/>
        <v>35.414999999999999</v>
      </c>
      <c r="N73" s="31">
        <f t="shared" si="17"/>
        <v>38.5</v>
      </c>
      <c r="O73" s="31">
        <f t="shared" si="18"/>
        <v>73.914999999999992</v>
      </c>
      <c r="P73" s="32"/>
      <c r="Q73" s="31">
        <f>O73+P73</f>
        <v>73.914999999999992</v>
      </c>
      <c r="R73" s="32" t="s">
        <v>22</v>
      </c>
      <c r="S73" s="33" t="s">
        <v>125</v>
      </c>
    </row>
    <row r="74" spans="1:56" ht="33" customHeight="1" x14ac:dyDescent="0.25">
      <c r="A74" s="25">
        <f t="shared" si="16"/>
        <v>73</v>
      </c>
      <c r="B74" s="26" t="s">
        <v>168</v>
      </c>
      <c r="C74" s="27" t="s">
        <v>56</v>
      </c>
      <c r="D74" s="34" t="s">
        <v>57</v>
      </c>
      <c r="E74" s="26" t="s">
        <v>124</v>
      </c>
      <c r="F74" s="28">
        <f t="shared" si="19"/>
        <v>68</v>
      </c>
      <c r="G74" s="25">
        <v>100</v>
      </c>
      <c r="H74" s="25">
        <f t="shared" si="13"/>
        <v>20</v>
      </c>
      <c r="I74" s="29">
        <f t="shared" si="14"/>
        <v>88</v>
      </c>
      <c r="J74" s="30" t="s">
        <v>34</v>
      </c>
      <c r="K74" s="25" t="s">
        <v>23</v>
      </c>
      <c r="L74" s="31">
        <v>79.459999999999994</v>
      </c>
      <c r="M74" s="31">
        <f t="shared" si="15"/>
        <v>39.729999999999997</v>
      </c>
      <c r="N74" s="31">
        <f t="shared" si="17"/>
        <v>44</v>
      </c>
      <c r="O74" s="31">
        <f t="shared" si="18"/>
        <v>83.72999999999999</v>
      </c>
      <c r="P74" s="35">
        <v>-10</v>
      </c>
      <c r="Q74" s="36">
        <v>73.73</v>
      </c>
      <c r="R74" s="37" t="s">
        <v>22</v>
      </c>
      <c r="S74" s="33" t="s">
        <v>125</v>
      </c>
    </row>
    <row r="75" spans="1:56" ht="33" customHeight="1" x14ac:dyDescent="0.25">
      <c r="A75" s="25">
        <f t="shared" si="16"/>
        <v>74</v>
      </c>
      <c r="B75" s="26" t="s">
        <v>169</v>
      </c>
      <c r="C75" s="27" t="s">
        <v>27</v>
      </c>
      <c r="D75" s="27" t="s">
        <v>43</v>
      </c>
      <c r="E75" s="26" t="s">
        <v>138</v>
      </c>
      <c r="F75" s="28">
        <f t="shared" si="19"/>
        <v>64</v>
      </c>
      <c r="G75" s="25">
        <v>95</v>
      </c>
      <c r="H75" s="25">
        <f t="shared" si="13"/>
        <v>19</v>
      </c>
      <c r="I75" s="29">
        <f t="shared" si="14"/>
        <v>83</v>
      </c>
      <c r="J75" s="29" t="s">
        <v>22</v>
      </c>
      <c r="K75" s="25" t="s">
        <v>23</v>
      </c>
      <c r="L75" s="31">
        <v>62.83</v>
      </c>
      <c r="M75" s="31">
        <f t="shared" si="15"/>
        <v>31.414999999999999</v>
      </c>
      <c r="N75" s="31">
        <f t="shared" si="17"/>
        <v>41.5</v>
      </c>
      <c r="O75" s="31">
        <f t="shared" si="18"/>
        <v>72.914999999999992</v>
      </c>
      <c r="P75" s="32"/>
      <c r="Q75" s="31">
        <f t="shared" ref="Q75:Q87" si="20">O75+P75</f>
        <v>72.914999999999992</v>
      </c>
      <c r="R75" s="32" t="s">
        <v>22</v>
      </c>
      <c r="S75" s="33" t="s">
        <v>125</v>
      </c>
    </row>
    <row r="76" spans="1:56" ht="33" customHeight="1" x14ac:dyDescent="0.25">
      <c r="A76" s="25">
        <f t="shared" si="16"/>
        <v>75</v>
      </c>
      <c r="B76" s="26" t="s">
        <v>170</v>
      </c>
      <c r="C76" s="27" t="s">
        <v>19</v>
      </c>
      <c r="D76" s="27" t="s">
        <v>80</v>
      </c>
      <c r="E76" s="26" t="s">
        <v>81</v>
      </c>
      <c r="F76" s="28">
        <f t="shared" si="19"/>
        <v>61</v>
      </c>
      <c r="G76" s="25">
        <v>90</v>
      </c>
      <c r="H76" s="25">
        <f t="shared" si="13"/>
        <v>18</v>
      </c>
      <c r="I76" s="29">
        <f t="shared" si="14"/>
        <v>79</v>
      </c>
      <c r="J76" s="29" t="s">
        <v>22</v>
      </c>
      <c r="K76" s="25" t="s">
        <v>23</v>
      </c>
      <c r="L76" s="31">
        <v>66.63</v>
      </c>
      <c r="M76" s="31">
        <f t="shared" si="15"/>
        <v>33.314999999999998</v>
      </c>
      <c r="N76" s="31">
        <f t="shared" si="17"/>
        <v>39.5</v>
      </c>
      <c r="O76" s="31">
        <f t="shared" si="18"/>
        <v>72.814999999999998</v>
      </c>
      <c r="P76" s="32"/>
      <c r="Q76" s="31">
        <f t="shared" si="20"/>
        <v>72.814999999999998</v>
      </c>
      <c r="R76" s="32" t="s">
        <v>22</v>
      </c>
      <c r="S76" s="33" t="s">
        <v>125</v>
      </c>
    </row>
    <row r="77" spans="1:56" ht="33" customHeight="1" x14ac:dyDescent="0.25">
      <c r="A77" s="25">
        <f t="shared" si="16"/>
        <v>76</v>
      </c>
      <c r="B77" s="26" t="s">
        <v>171</v>
      </c>
      <c r="C77" s="27" t="s">
        <v>27</v>
      </c>
      <c r="D77" s="27" t="s">
        <v>46</v>
      </c>
      <c r="E77" s="26" t="s">
        <v>78</v>
      </c>
      <c r="F77" s="28">
        <f t="shared" si="19"/>
        <v>60</v>
      </c>
      <c r="G77" s="25">
        <v>55</v>
      </c>
      <c r="H77" s="25">
        <f t="shared" si="13"/>
        <v>11</v>
      </c>
      <c r="I77" s="29">
        <f t="shared" si="14"/>
        <v>71</v>
      </c>
      <c r="J77" s="29" t="s">
        <v>22</v>
      </c>
      <c r="K77" s="25" t="s">
        <v>23</v>
      </c>
      <c r="L77" s="31">
        <v>74.33</v>
      </c>
      <c r="M77" s="31">
        <f t="shared" si="15"/>
        <v>37.164999999999999</v>
      </c>
      <c r="N77" s="31">
        <f t="shared" si="17"/>
        <v>35.5</v>
      </c>
      <c r="O77" s="31">
        <f t="shared" si="18"/>
        <v>72.664999999999992</v>
      </c>
      <c r="P77" s="32"/>
      <c r="Q77" s="31">
        <f t="shared" si="20"/>
        <v>72.664999999999992</v>
      </c>
      <c r="R77" s="32" t="s">
        <v>22</v>
      </c>
      <c r="S77" s="33" t="s">
        <v>125</v>
      </c>
    </row>
    <row r="78" spans="1:56" ht="33" customHeight="1" x14ac:dyDescent="0.25">
      <c r="A78" s="25">
        <f t="shared" si="16"/>
        <v>77</v>
      </c>
      <c r="B78" s="26" t="s">
        <v>172</v>
      </c>
      <c r="C78" s="27" t="s">
        <v>19</v>
      </c>
      <c r="D78" s="27" t="s">
        <v>89</v>
      </c>
      <c r="E78" s="26" t="s">
        <v>54</v>
      </c>
      <c r="F78" s="28">
        <f t="shared" si="19"/>
        <v>66</v>
      </c>
      <c r="G78" s="25">
        <v>90</v>
      </c>
      <c r="H78" s="25">
        <f t="shared" si="13"/>
        <v>18</v>
      </c>
      <c r="I78" s="29">
        <f t="shared" si="14"/>
        <v>84</v>
      </c>
      <c r="J78" s="29" t="s">
        <v>22</v>
      </c>
      <c r="K78" s="25" t="s">
        <v>23</v>
      </c>
      <c r="L78" s="31">
        <v>61.26</v>
      </c>
      <c r="M78" s="31">
        <f t="shared" si="15"/>
        <v>30.63</v>
      </c>
      <c r="N78" s="31">
        <f t="shared" si="17"/>
        <v>42</v>
      </c>
      <c r="O78" s="31">
        <f t="shared" si="18"/>
        <v>72.63</v>
      </c>
      <c r="P78" s="32"/>
      <c r="Q78" s="31">
        <f t="shared" si="20"/>
        <v>72.63</v>
      </c>
      <c r="R78" s="32" t="s">
        <v>22</v>
      </c>
      <c r="S78" s="33" t="s">
        <v>125</v>
      </c>
    </row>
    <row r="79" spans="1:56" ht="33" customHeight="1" x14ac:dyDescent="0.25">
      <c r="A79" s="25">
        <v>78</v>
      </c>
      <c r="B79" s="26" t="s">
        <v>108</v>
      </c>
      <c r="C79" s="27" t="s">
        <v>48</v>
      </c>
      <c r="D79" s="27" t="s">
        <v>109</v>
      </c>
      <c r="E79" s="26" t="s">
        <v>71</v>
      </c>
      <c r="F79" s="28">
        <f>E79*80/100</f>
        <v>55</v>
      </c>
      <c r="G79" s="25">
        <v>80</v>
      </c>
      <c r="H79" s="25">
        <f>G79*20/100</f>
        <v>16</v>
      </c>
      <c r="I79" s="29">
        <f>F79+H79</f>
        <v>71</v>
      </c>
      <c r="J79" s="29" t="s">
        <v>22</v>
      </c>
      <c r="K79" s="25" t="s">
        <v>23</v>
      </c>
      <c r="L79" s="31">
        <v>72.930000000000007</v>
      </c>
      <c r="M79" s="31">
        <f>L79*0.5</f>
        <v>36.465000000000003</v>
      </c>
      <c r="N79" s="31">
        <f>I79*0.5</f>
        <v>35.5</v>
      </c>
      <c r="O79" s="31">
        <f>M79+N79</f>
        <v>71.965000000000003</v>
      </c>
      <c r="P79" s="32"/>
      <c r="Q79" s="31">
        <f>O79+P79</f>
        <v>71.965000000000003</v>
      </c>
      <c r="R79" s="32" t="s">
        <v>22</v>
      </c>
      <c r="S79" s="33" t="s">
        <v>125</v>
      </c>
    </row>
    <row r="80" spans="1:56" s="40" customFormat="1" ht="33" customHeight="1" x14ac:dyDescent="0.25">
      <c r="A80" s="25">
        <v>79</v>
      </c>
      <c r="B80" s="26" t="s">
        <v>173</v>
      </c>
      <c r="C80" s="27" t="s">
        <v>31</v>
      </c>
      <c r="D80" s="27" t="s">
        <v>32</v>
      </c>
      <c r="E80" s="26" t="s">
        <v>84</v>
      </c>
      <c r="F80" s="28">
        <f t="shared" si="19"/>
        <v>56</v>
      </c>
      <c r="G80" s="25">
        <v>90</v>
      </c>
      <c r="H80" s="25">
        <f t="shared" si="13"/>
        <v>18</v>
      </c>
      <c r="I80" s="29">
        <f t="shared" si="14"/>
        <v>74</v>
      </c>
      <c r="J80" s="29" t="s">
        <v>22</v>
      </c>
      <c r="K80" s="25" t="s">
        <v>23</v>
      </c>
      <c r="L80" s="31">
        <v>69.66</v>
      </c>
      <c r="M80" s="31">
        <f t="shared" si="15"/>
        <v>34.83</v>
      </c>
      <c r="N80" s="31">
        <f t="shared" si="17"/>
        <v>37</v>
      </c>
      <c r="O80" s="31">
        <f t="shared" si="18"/>
        <v>71.83</v>
      </c>
      <c r="P80" s="32"/>
      <c r="Q80" s="31">
        <f t="shared" si="20"/>
        <v>71.83</v>
      </c>
      <c r="R80" s="32" t="s">
        <v>22</v>
      </c>
      <c r="S80" s="33" t="s">
        <v>125</v>
      </c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</row>
    <row r="81" spans="1:19" ht="33" customHeight="1" x14ac:dyDescent="0.25">
      <c r="A81" s="25">
        <f t="shared" si="16"/>
        <v>80</v>
      </c>
      <c r="B81" s="26" t="s">
        <v>174</v>
      </c>
      <c r="C81" s="27" t="s">
        <v>60</v>
      </c>
      <c r="D81" s="34" t="s">
        <v>67</v>
      </c>
      <c r="E81" s="26" t="s">
        <v>87</v>
      </c>
      <c r="F81" s="28">
        <f t="shared" si="19"/>
        <v>57</v>
      </c>
      <c r="G81" s="25">
        <v>75</v>
      </c>
      <c r="H81" s="25">
        <f t="shared" si="13"/>
        <v>15</v>
      </c>
      <c r="I81" s="29">
        <f t="shared" si="14"/>
        <v>72</v>
      </c>
      <c r="J81" s="30" t="s">
        <v>22</v>
      </c>
      <c r="K81" s="25" t="s">
        <v>23</v>
      </c>
      <c r="L81" s="31">
        <v>71.06</v>
      </c>
      <c r="M81" s="31">
        <f t="shared" si="15"/>
        <v>35.53</v>
      </c>
      <c r="N81" s="31">
        <f t="shared" si="17"/>
        <v>36</v>
      </c>
      <c r="O81" s="31">
        <f t="shared" si="18"/>
        <v>71.53</v>
      </c>
      <c r="P81" s="32"/>
      <c r="Q81" s="31">
        <f t="shared" si="20"/>
        <v>71.53</v>
      </c>
      <c r="R81" s="32" t="s">
        <v>22</v>
      </c>
      <c r="S81" s="33" t="s">
        <v>125</v>
      </c>
    </row>
    <row r="82" spans="1:19" ht="33" customHeight="1" x14ac:dyDescent="0.25">
      <c r="A82" s="25">
        <f t="shared" si="16"/>
        <v>81</v>
      </c>
      <c r="B82" s="26" t="s">
        <v>175</v>
      </c>
      <c r="C82" s="27" t="s">
        <v>31</v>
      </c>
      <c r="D82" s="27" t="s">
        <v>32</v>
      </c>
      <c r="E82" s="26" t="s">
        <v>112</v>
      </c>
      <c r="F82" s="28">
        <f t="shared" si="19"/>
        <v>53</v>
      </c>
      <c r="G82" s="25">
        <v>90</v>
      </c>
      <c r="H82" s="25">
        <f t="shared" si="13"/>
        <v>18</v>
      </c>
      <c r="I82" s="29">
        <f t="shared" si="14"/>
        <v>71</v>
      </c>
      <c r="J82" s="30" t="s">
        <v>22</v>
      </c>
      <c r="K82" s="25" t="s">
        <v>23</v>
      </c>
      <c r="L82" s="31">
        <v>72</v>
      </c>
      <c r="M82" s="31">
        <f t="shared" si="15"/>
        <v>36</v>
      </c>
      <c r="N82" s="31">
        <f t="shared" si="17"/>
        <v>35.5</v>
      </c>
      <c r="O82" s="31">
        <f t="shared" si="18"/>
        <v>71.5</v>
      </c>
      <c r="P82" s="32"/>
      <c r="Q82" s="31">
        <f t="shared" si="20"/>
        <v>71.5</v>
      </c>
      <c r="R82" s="32" t="s">
        <v>22</v>
      </c>
      <c r="S82" s="33" t="s">
        <v>125</v>
      </c>
    </row>
    <row r="83" spans="1:19" ht="33" customHeight="1" x14ac:dyDescent="0.25">
      <c r="A83" s="25">
        <f t="shared" si="16"/>
        <v>82</v>
      </c>
      <c r="B83" s="38" t="s">
        <v>176</v>
      </c>
      <c r="C83" s="39" t="s">
        <v>48</v>
      </c>
      <c r="D83" s="27" t="s">
        <v>132</v>
      </c>
      <c r="E83" s="26" t="s">
        <v>112</v>
      </c>
      <c r="F83" s="28">
        <f t="shared" si="19"/>
        <v>53</v>
      </c>
      <c r="G83" s="25">
        <v>95</v>
      </c>
      <c r="H83" s="25">
        <f t="shared" si="13"/>
        <v>19</v>
      </c>
      <c r="I83" s="29">
        <f t="shared" si="14"/>
        <v>72</v>
      </c>
      <c r="J83" s="29" t="s">
        <v>22</v>
      </c>
      <c r="K83" s="25" t="s">
        <v>23</v>
      </c>
      <c r="L83" s="31">
        <v>69.2</v>
      </c>
      <c r="M83" s="31">
        <f t="shared" si="15"/>
        <v>34.6</v>
      </c>
      <c r="N83" s="31">
        <f t="shared" si="17"/>
        <v>36</v>
      </c>
      <c r="O83" s="31">
        <f t="shared" si="18"/>
        <v>70.599999999999994</v>
      </c>
      <c r="P83" s="32"/>
      <c r="Q83" s="31">
        <f t="shared" si="20"/>
        <v>70.599999999999994</v>
      </c>
      <c r="R83" s="32" t="s">
        <v>22</v>
      </c>
      <c r="S83" s="33" t="s">
        <v>125</v>
      </c>
    </row>
    <row r="84" spans="1:19" ht="33" customHeight="1" x14ac:dyDescent="0.25">
      <c r="A84" s="25">
        <f t="shared" si="16"/>
        <v>83</v>
      </c>
      <c r="B84" s="26" t="s">
        <v>177</v>
      </c>
      <c r="C84" s="27" t="s">
        <v>31</v>
      </c>
      <c r="D84" s="27" t="s">
        <v>32</v>
      </c>
      <c r="E84" s="26" t="s">
        <v>144</v>
      </c>
      <c r="F84" s="28">
        <f t="shared" si="19"/>
        <v>54</v>
      </c>
      <c r="G84" s="25">
        <v>85</v>
      </c>
      <c r="H84" s="25">
        <f t="shared" si="13"/>
        <v>17</v>
      </c>
      <c r="I84" s="29">
        <f t="shared" si="14"/>
        <v>71</v>
      </c>
      <c r="J84" s="30" t="s">
        <v>22</v>
      </c>
      <c r="K84" s="25" t="s">
        <v>23</v>
      </c>
      <c r="L84" s="31">
        <v>69.66</v>
      </c>
      <c r="M84" s="31">
        <f t="shared" si="15"/>
        <v>34.83</v>
      </c>
      <c r="N84" s="31">
        <f t="shared" si="17"/>
        <v>35.5</v>
      </c>
      <c r="O84" s="31">
        <f t="shared" si="18"/>
        <v>70.33</v>
      </c>
      <c r="P84" s="32"/>
      <c r="Q84" s="31">
        <f t="shared" si="20"/>
        <v>70.33</v>
      </c>
      <c r="R84" s="32" t="s">
        <v>22</v>
      </c>
      <c r="S84" s="33" t="s">
        <v>125</v>
      </c>
    </row>
    <row r="85" spans="1:19" ht="33" customHeight="1" x14ac:dyDescent="0.25">
      <c r="A85" s="25">
        <f t="shared" si="16"/>
        <v>84</v>
      </c>
      <c r="B85" s="26" t="s">
        <v>178</v>
      </c>
      <c r="C85" s="27" t="s">
        <v>27</v>
      </c>
      <c r="D85" s="27" t="s">
        <v>116</v>
      </c>
      <c r="E85" s="26" t="s">
        <v>81</v>
      </c>
      <c r="F85" s="28">
        <f t="shared" si="19"/>
        <v>61</v>
      </c>
      <c r="G85" s="25">
        <v>100</v>
      </c>
      <c r="H85" s="25">
        <f t="shared" si="13"/>
        <v>20</v>
      </c>
      <c r="I85" s="29">
        <f t="shared" si="14"/>
        <v>81</v>
      </c>
      <c r="J85" s="30" t="s">
        <v>22</v>
      </c>
      <c r="K85" s="25" t="s">
        <v>23</v>
      </c>
      <c r="L85" s="31">
        <v>59.63</v>
      </c>
      <c r="M85" s="31">
        <f t="shared" si="15"/>
        <v>29.815000000000001</v>
      </c>
      <c r="N85" s="31">
        <f t="shared" si="17"/>
        <v>40.5</v>
      </c>
      <c r="O85" s="31">
        <f t="shared" si="18"/>
        <v>70.314999999999998</v>
      </c>
      <c r="P85" s="32"/>
      <c r="Q85" s="31">
        <f t="shared" si="20"/>
        <v>70.314999999999998</v>
      </c>
      <c r="R85" s="32" t="s">
        <v>22</v>
      </c>
      <c r="S85" s="33" t="s">
        <v>125</v>
      </c>
    </row>
    <row r="86" spans="1:19" ht="33" customHeight="1" x14ac:dyDescent="0.25">
      <c r="A86" s="25">
        <f t="shared" si="16"/>
        <v>85</v>
      </c>
      <c r="B86" s="26" t="s">
        <v>179</v>
      </c>
      <c r="C86" s="27" t="s">
        <v>31</v>
      </c>
      <c r="D86" s="27" t="s">
        <v>180</v>
      </c>
      <c r="E86" s="26" t="s">
        <v>103</v>
      </c>
      <c r="F86" s="28">
        <f t="shared" si="19"/>
        <v>58</v>
      </c>
      <c r="G86" s="25">
        <v>80</v>
      </c>
      <c r="H86" s="25">
        <f t="shared" si="13"/>
        <v>16</v>
      </c>
      <c r="I86" s="29">
        <f t="shared" si="14"/>
        <v>74</v>
      </c>
      <c r="J86" s="29" t="s">
        <v>22</v>
      </c>
      <c r="K86" s="25" t="s">
        <v>23</v>
      </c>
      <c r="L86" s="31">
        <v>66.63</v>
      </c>
      <c r="M86" s="31">
        <f t="shared" si="15"/>
        <v>33.314999999999998</v>
      </c>
      <c r="N86" s="31">
        <f t="shared" si="17"/>
        <v>37</v>
      </c>
      <c r="O86" s="31">
        <f t="shared" si="18"/>
        <v>70.314999999999998</v>
      </c>
      <c r="P86" s="32"/>
      <c r="Q86" s="31">
        <f t="shared" si="20"/>
        <v>70.314999999999998</v>
      </c>
      <c r="R86" s="32" t="s">
        <v>22</v>
      </c>
      <c r="S86" s="33" t="s">
        <v>125</v>
      </c>
    </row>
    <row r="87" spans="1:19" ht="33" customHeight="1" x14ac:dyDescent="0.25">
      <c r="A87" s="25">
        <f t="shared" si="16"/>
        <v>86</v>
      </c>
      <c r="B87" s="26" t="s">
        <v>181</v>
      </c>
      <c r="C87" s="27" t="s">
        <v>19</v>
      </c>
      <c r="D87" s="27" t="s">
        <v>80</v>
      </c>
      <c r="E87" s="26" t="s">
        <v>68</v>
      </c>
      <c r="F87" s="28">
        <f t="shared" si="19"/>
        <v>62</v>
      </c>
      <c r="G87" s="25">
        <v>75</v>
      </c>
      <c r="H87" s="25">
        <f t="shared" si="13"/>
        <v>15</v>
      </c>
      <c r="I87" s="29">
        <f t="shared" si="14"/>
        <v>77</v>
      </c>
      <c r="J87" s="29" t="s">
        <v>22</v>
      </c>
      <c r="K87" s="25" t="s">
        <v>23</v>
      </c>
      <c r="L87" s="31">
        <v>63.6</v>
      </c>
      <c r="M87" s="31">
        <f t="shared" si="15"/>
        <v>31.8</v>
      </c>
      <c r="N87" s="31">
        <f t="shared" si="17"/>
        <v>38.5</v>
      </c>
      <c r="O87" s="31">
        <f t="shared" si="18"/>
        <v>70.3</v>
      </c>
      <c r="P87" s="32"/>
      <c r="Q87" s="31">
        <f t="shared" si="20"/>
        <v>70.3</v>
      </c>
      <c r="R87" s="32" t="s">
        <v>22</v>
      </c>
      <c r="S87" s="33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2023-09-01T12:01:46Z</dcterms:modified>
</cp:coreProperties>
</file>