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bookViews>
    <workbookView xWindow="0" yWindow="0" windowWidth="21570" windowHeight="8100"/>
  </bookViews>
  <sheets>
    <sheet name="Öndeğerlendirme " sheetId="1" r:id="rId1"/>
    <sheet name="Değerlendirme " sheetId="2" state="hidden" r:id="rId2"/>
  </sheets>
  <definedNames>
    <definedName name="_xlnm._FilterDatabase" localSheetId="0" hidden="1">'Öndeğerlendirme '!$I$17:$I$25</definedName>
    <definedName name="_xlnm.Print_Area" localSheetId="0">'Öndeğerlendirme '!$A$1:$K$25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2" i="1" l="1"/>
  <c r="E22" i="1"/>
  <c r="E15" i="1"/>
  <c r="G15" i="1"/>
  <c r="K17" i="2"/>
  <c r="K18" i="2"/>
  <c r="I17" i="2"/>
  <c r="I18" i="2"/>
  <c r="G17" i="2"/>
  <c r="G18" i="2"/>
  <c r="E17" i="2"/>
  <c r="E18" i="2"/>
  <c r="G18" i="1"/>
  <c r="G20" i="1"/>
  <c r="G16" i="1"/>
  <c r="E16" i="1"/>
  <c r="E18" i="1"/>
  <c r="I18" i="1" s="1"/>
  <c r="E20" i="1"/>
  <c r="I20" i="1" s="1"/>
  <c r="L18" i="2"/>
  <c r="L17" i="2"/>
  <c r="K11" i="2"/>
  <c r="K12" i="2"/>
  <c r="K13" i="2"/>
  <c r="K14" i="2"/>
  <c r="K15" i="2"/>
  <c r="K16" i="2"/>
  <c r="I11" i="2"/>
  <c r="I12" i="2"/>
  <c r="I13" i="2"/>
  <c r="I14" i="2"/>
  <c r="I15" i="2"/>
  <c r="I16" i="2"/>
  <c r="G11" i="2"/>
  <c r="G12" i="2"/>
  <c r="G13" i="2"/>
  <c r="G14" i="2"/>
  <c r="G15" i="2"/>
  <c r="G16" i="2"/>
  <c r="E11" i="2"/>
  <c r="E12" i="2"/>
  <c r="E13" i="2"/>
  <c r="E14" i="2"/>
  <c r="E15" i="2"/>
  <c r="E16" i="2"/>
  <c r="K10" i="2"/>
  <c r="I10" i="2"/>
  <c r="G10" i="2"/>
  <c r="E10" i="2"/>
  <c r="G21" i="1"/>
  <c r="G17" i="1"/>
  <c r="G24" i="1"/>
  <c r="G19" i="1"/>
  <c r="G25" i="1"/>
  <c r="E21" i="1"/>
  <c r="E17" i="1"/>
  <c r="E24" i="1"/>
  <c r="I24" i="1" s="1"/>
  <c r="E19" i="1"/>
  <c r="E25" i="1"/>
  <c r="G23" i="1"/>
  <c r="E23" i="1"/>
  <c r="I23" i="1" s="1"/>
  <c r="L12" i="2"/>
  <c r="L16" i="2"/>
  <c r="L15" i="2"/>
  <c r="L14" i="2"/>
  <c r="L13" i="2"/>
  <c r="L11" i="2"/>
  <c r="L10" i="2"/>
  <c r="I21" i="1" l="1"/>
  <c r="I25" i="1"/>
  <c r="I16" i="1"/>
  <c r="I15" i="1"/>
  <c r="I19" i="1"/>
  <c r="I22" i="1"/>
  <c r="I17" i="1"/>
</calcChain>
</file>

<file path=xl/sharedStrings.xml><?xml version="1.0" encoding="utf-8"?>
<sst xmlns="http://schemas.openxmlformats.org/spreadsheetml/2006/main" count="127" uniqueCount="90">
  <si>
    <t>ARAŞTIRMA GÖREVLİSİ ÖN DEĞERLENDİRME TABLOSU</t>
  </si>
  <si>
    <t>Üniversite:</t>
  </si>
  <si>
    <t>Resmi Gazete İlan Tarihi:</t>
  </si>
  <si>
    <t>Resmi Gazete İlan Sayısı:</t>
  </si>
  <si>
    <t>Fakülte:</t>
  </si>
  <si>
    <t>İlk BaşvuruTarihi:</t>
  </si>
  <si>
    <t xml:space="preserve">Sınav Tarihi: </t>
  </si>
  <si>
    <t xml:space="preserve">Bölüm: </t>
  </si>
  <si>
    <t>Son Başvuru Tarihi:</t>
  </si>
  <si>
    <t>Sonuç Açıklama Tarihi:</t>
  </si>
  <si>
    <t xml:space="preserve">Kadro Sayısı: </t>
  </si>
  <si>
    <t>Ön Değerlendirme Tarihi:</t>
  </si>
  <si>
    <t xml:space="preserve">Adı </t>
  </si>
  <si>
    <t>Soyadı</t>
  </si>
  <si>
    <t>ALES Puanı</t>
  </si>
  <si>
    <t>ALES Puanı %60</t>
  </si>
  <si>
    <t>Yabancı Dil Puanı</t>
  </si>
  <si>
    <t>Yabancı Dil Puanı %40</t>
  </si>
  <si>
    <t>Lisans Mezuniyet Notu</t>
  </si>
  <si>
    <t>Toplam Puanı</t>
  </si>
  <si>
    <t>Açıklama</t>
  </si>
  <si>
    <t>Sınava Girme Durumu</t>
  </si>
  <si>
    <t>Komisyon Başkanı</t>
  </si>
  <si>
    <t>ARAŞTIRMA GÖREVLİSİ DEĞERLENDİRME TABLOSU</t>
  </si>
  <si>
    <t>İlk Başvuru Tarihi:</t>
  </si>
  <si>
    <t>ALES Puanı %30</t>
  </si>
  <si>
    <t>Yabancı Dil Puanı %10</t>
  </si>
  <si>
    <t>Lisans Mezuniyet Notu %30</t>
  </si>
  <si>
    <t>Giriş Sınavı Puanı</t>
  </si>
  <si>
    <t>Giriş Sınavı Puanı %30</t>
  </si>
  <si>
    <t>Başarı Durumu</t>
  </si>
  <si>
    <t>Atama Durumu</t>
  </si>
  <si>
    <t>Başarısız</t>
  </si>
  <si>
    <t>Sınava Katılmadı</t>
  </si>
  <si>
    <t xml:space="preserve"> - </t>
  </si>
  <si>
    <t xml:space="preserve">                                       Dr. Öğr. Üyesi Ediz ŞAYKOL </t>
  </si>
  <si>
    <t xml:space="preserve">          Komisyon Üyesi</t>
  </si>
  <si>
    <t xml:space="preserve">Dr. Öğr. Üyesi Pınar CEYLAN  </t>
  </si>
  <si>
    <t>Doç.Dr. Aytül PAPİLA</t>
  </si>
  <si>
    <t>Dr. Öğr. Üyesi Ruhiye ONUREL</t>
  </si>
  <si>
    <t>İstanbul Beykent Üniversitesi</t>
  </si>
  <si>
    <t>Güzel Sanatlar Fakültesi</t>
  </si>
  <si>
    <t xml:space="preserve">İletişim ve Tasarım </t>
  </si>
  <si>
    <t xml:space="preserve">                                        Komisyon Üyesi</t>
  </si>
  <si>
    <t>Meryem Melek</t>
  </si>
  <si>
    <t xml:space="preserve">KÖSE </t>
  </si>
  <si>
    <t xml:space="preserve">Kutluk Kağan </t>
  </si>
  <si>
    <t>AKBAY</t>
  </si>
  <si>
    <t>Barış Can</t>
  </si>
  <si>
    <t>BİLGİN</t>
  </si>
  <si>
    <t xml:space="preserve">Candan </t>
  </si>
  <si>
    <t>DURMAZ</t>
  </si>
  <si>
    <t xml:space="preserve">Elif Gizem </t>
  </si>
  <si>
    <t>MALKOÇ</t>
  </si>
  <si>
    <t>Murat</t>
  </si>
  <si>
    <t>DURSUN</t>
  </si>
  <si>
    <t xml:space="preserve">Gülay </t>
  </si>
  <si>
    <t>BAYGINER</t>
  </si>
  <si>
    <t>AYDOĞDU</t>
  </si>
  <si>
    <t>Betül</t>
  </si>
  <si>
    <t>BARIŞ</t>
  </si>
  <si>
    <t xml:space="preserve">Özlem </t>
  </si>
  <si>
    <t>Hak kazanamadı</t>
  </si>
  <si>
    <t xml:space="preserve">Hak kazanamadı </t>
  </si>
  <si>
    <t>Başvurusu uygun</t>
  </si>
  <si>
    <t xml:space="preserve">Hak kazandı </t>
  </si>
  <si>
    <t>İlanda belirtilen "İletişim ve Tasarımı, Görsel İletişim, Görsel İletişim Tasarımı, Grafik, Grafik Tasarımı, Grafik Sanatlar, Medya ve İletişim alanlarında en az tezli yüksek lisans yapıyor olmak"şartını sağlamıyor.</t>
  </si>
  <si>
    <t>Pı***</t>
  </si>
  <si>
    <t>AK*****</t>
  </si>
  <si>
    <t>Gü***</t>
  </si>
  <si>
    <t>BA******</t>
  </si>
  <si>
    <t>Ba*** Ca*</t>
  </si>
  <si>
    <t>Bİ****</t>
  </si>
  <si>
    <t>El** Gi***</t>
  </si>
  <si>
    <t>MA****</t>
  </si>
  <si>
    <t>Be***</t>
  </si>
  <si>
    <t>AY*****</t>
  </si>
  <si>
    <t>Mu***</t>
  </si>
  <si>
    <t>DU***</t>
  </si>
  <si>
    <t>Ku**** Ka***</t>
  </si>
  <si>
    <t>AK***</t>
  </si>
  <si>
    <t>Mi****</t>
  </si>
  <si>
    <t>AV**</t>
  </si>
  <si>
    <t>Me**** Me***</t>
  </si>
  <si>
    <t>KÖ**</t>
  </si>
  <si>
    <t xml:space="preserve">Ca**** </t>
  </si>
  <si>
    <t>DU****</t>
  </si>
  <si>
    <t>Öz***</t>
  </si>
  <si>
    <t xml:space="preserve">İletişim ve Tasarımı </t>
  </si>
  <si>
    <t xml:space="preserve">    Üniversitemiz Güzel Sanatlar Fakültesi  İletişim ve Tasarımı Bölümü Araştırma Görevlisi kadrosuna atanmak üzere başvuruda bulunan ve ön değerlendirme sonucunda sınava girmeye hak kazanan adayların Bilim Sınavı 09.11.2023 Perşembe günü saat 09:00'da Ayazağa-Maslak Yerleşkesi 319 numaralı derslikte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</si>
</sst>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006100"/>
      <name val="Calibri"/>
      <family val="2"/>
      <charset val="162"/>
      <scheme val="minor"/>
    </font>
    <font>
      <sz val="12"/>
      <color theme="1"/>
      <name val="Times New Roman"/>
      <family val="1"/>
      <charset val="162"/>
    </font>
    <font>
      <b/>
      <sz val="12"/>
      <color theme="1"/>
      <name val="Times New Roman"/>
      <family val="1"/>
      <charset val="162"/>
    </font>
    <font>
      <u/>
      <sz val="11"/>
      <color theme="10"/>
      <name val="Calibri"/>
      <family val="2"/>
      <scheme val="minor"/>
    </font>
    <font>
      <u/>
      <sz val="11"/>
      <color theme="11"/>
      <name val="Calibri"/>
      <family val="2"/>
      <scheme val="minor"/>
    </font>
    <font>
      <sz val="14"/>
      <color theme="1"/>
      <name val="Times New Roman"/>
      <family val="1"/>
      <charset val="162"/>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4">
    <xf numFmtId="0" fontId="0" fillId="0" borderId="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3" fillId="0" borderId="1" xfId="0" applyFont="1" applyBorder="1" applyAlignment="1">
      <alignment vertical="center"/>
    </xf>
    <xf numFmtId="14" fontId="2" fillId="0" borderId="1" xfId="0" applyNumberFormat="1" applyFont="1" applyBorder="1"/>
    <xf numFmtId="0" fontId="3" fillId="0" borderId="1" xfId="0" applyFont="1" applyBorder="1" applyAlignment="1">
      <alignment horizontal="left" vertical="center"/>
    </xf>
    <xf numFmtId="0" fontId="2" fillId="0" borderId="1" xfId="0" applyFont="1" applyBorder="1" applyAlignment="1">
      <alignment horizontal="right" vertical="center"/>
    </xf>
    <xf numFmtId="0" fontId="2" fillId="0" borderId="0" xfId="0" applyFont="1" applyAlignment="1">
      <alignment horizontal="right"/>
    </xf>
    <xf numFmtId="0" fontId="2"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Fill="1" applyBorder="1" applyAlignment="1" applyProtection="1">
      <alignment horizontal="center" vertical="center"/>
      <protection locked="0"/>
    </xf>
    <xf numFmtId="2" fontId="2" fillId="0" borderId="1" xfId="1"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2" fillId="0" borderId="0" xfId="0" applyFont="1" applyFill="1" applyAlignment="1"/>
    <xf numFmtId="0" fontId="2" fillId="0" borderId="0" xfId="0" applyFont="1" applyFill="1"/>
    <xf numFmtId="0" fontId="2" fillId="0" borderId="0" xfId="0" applyFont="1" applyProtection="1">
      <protection locked="0"/>
    </xf>
    <xf numFmtId="0" fontId="3" fillId="0" borderId="2" xfId="0" applyFont="1" applyBorder="1" applyAlignment="1">
      <alignment vertical="center"/>
    </xf>
    <xf numFmtId="0" fontId="2" fillId="0" borderId="1" xfId="0" applyFont="1" applyBorder="1" applyAlignment="1" applyProtection="1">
      <alignment vertical="center"/>
      <protection locked="0"/>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pplyProtection="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pplyProtection="1">
      <alignment horizontal="center" vertical="center"/>
      <protection locked="0"/>
    </xf>
    <xf numFmtId="0" fontId="2" fillId="0" borderId="1" xfId="0" applyFont="1" applyFill="1" applyBorder="1"/>
    <xf numFmtId="2" fontId="2" fillId="3" borderId="1" xfId="0" applyNumberFormat="1"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2" fontId="2" fillId="3" borderId="1" xfId="1" applyNumberFormat="1" applyFont="1" applyFill="1" applyBorder="1" applyAlignment="1" applyProtection="1">
      <alignment horizontal="center" vertical="center"/>
      <protection locked="0"/>
    </xf>
    <xf numFmtId="2" fontId="2" fillId="3" borderId="1" xfId="0" applyNumberFormat="1" applyFont="1" applyFill="1" applyBorder="1" applyAlignment="1" applyProtection="1">
      <alignment horizontal="center" vertical="center"/>
    </xf>
    <xf numFmtId="0" fontId="2" fillId="3" borderId="0" xfId="0" applyFont="1" applyFill="1"/>
    <xf numFmtId="0" fontId="2" fillId="3" borderId="1" xfId="0" applyFont="1" applyFill="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2" fillId="0" borderId="0" xfId="0" applyFont="1" applyFill="1" applyAlignment="1">
      <alignment horizontal="center"/>
    </xf>
    <xf numFmtId="0" fontId="2" fillId="0" borderId="1"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6" fillId="0" borderId="0" xfId="0" applyFont="1" applyFill="1" applyAlignment="1">
      <alignment horizontal="left" vertical="center" wrapText="1"/>
    </xf>
    <xf numFmtId="0" fontId="3" fillId="0" borderId="0" xfId="0" applyFont="1" applyAlignment="1">
      <alignment horizontal="center"/>
    </xf>
    <xf numFmtId="0" fontId="2" fillId="0" borderId="1" xfId="0" applyFont="1" applyBorder="1" applyAlignment="1" applyProtection="1">
      <alignment horizontal="center" vertical="center"/>
      <protection locked="0"/>
    </xf>
    <xf numFmtId="0" fontId="2" fillId="0" borderId="0" xfId="0" applyFont="1" applyFill="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Fill="1" applyAlignment="1">
      <alignment horizontal="left" vertical="top"/>
    </xf>
    <xf numFmtId="0" fontId="3" fillId="0" borderId="4" xfId="0" applyFont="1" applyBorder="1" applyAlignment="1">
      <alignment horizontal="left" vertical="center"/>
    </xf>
    <xf numFmtId="0" fontId="3" fillId="0" borderId="5" xfId="0" applyFont="1" applyBorder="1" applyAlignment="1">
      <alignment horizontal="left" vertical="center"/>
    </xf>
  </cellXfs>
  <cellStyles count="14">
    <cellStyle name="İyi" xfId="1" builtinId="26"/>
    <cellStyle name="İzlenen Köprü" xfId="3" builtinId="9" hidden="1"/>
    <cellStyle name="İzlenen Köprü" xfId="5" builtinId="9" hidden="1"/>
    <cellStyle name="İzlenen Köprü" xfId="7" builtinId="9" hidden="1"/>
    <cellStyle name="İzlenen Köprü" xfId="9" builtinId="9" hidden="1"/>
    <cellStyle name="İzlenen Köprü" xfId="11" builtinId="9" hidden="1"/>
    <cellStyle name="İzlenen Köprü" xfId="13" builtinId="9" hidden="1"/>
    <cellStyle name="Köprü" xfId="2" builtinId="8" hidden="1"/>
    <cellStyle name="Köprü" xfId="4" builtinId="8" hidden="1"/>
    <cellStyle name="Köprü" xfId="6" builtinId="8" hidden="1"/>
    <cellStyle name="Köprü" xfId="8" builtinId="8" hidden="1"/>
    <cellStyle name="Köprü" xfId="10" builtinId="8" hidden="1"/>
    <cellStyle name="Köprü" xfId="1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view="pageBreakPreview" zoomScale="85" zoomScaleNormal="100" zoomScaleSheetLayoutView="85" workbookViewId="0">
      <selection sqref="A1:K5"/>
    </sheetView>
  </sheetViews>
  <sheetFormatPr defaultColWidth="8.7109375" defaultRowHeight="15.75" x14ac:dyDescent="0.25"/>
  <cols>
    <col min="1" max="1" width="8.28515625" style="1" customWidth="1"/>
    <col min="2" max="2" width="17.140625" style="1" bestFit="1" customWidth="1"/>
    <col min="3" max="3" width="24.7109375" style="1" customWidth="1"/>
    <col min="4" max="4" width="12.140625" style="1" customWidth="1"/>
    <col min="5" max="5" width="13" style="1" customWidth="1"/>
    <col min="6" max="6" width="13.42578125" style="1" customWidth="1"/>
    <col min="7" max="7" width="14.140625" style="1" customWidth="1"/>
    <col min="8" max="8" width="18.7109375" style="1" bestFit="1" customWidth="1"/>
    <col min="9" max="9" width="14.140625" style="1" customWidth="1"/>
    <col min="10" max="10" width="54.140625" style="1" customWidth="1"/>
    <col min="11" max="11" width="18.7109375" style="1" customWidth="1"/>
    <col min="12" max="16384" width="8.7109375" style="1"/>
  </cols>
  <sheetData>
    <row r="1" spans="1:11" ht="15.75" customHeight="1" x14ac:dyDescent="0.25">
      <c r="A1" s="41" t="s">
        <v>89</v>
      </c>
      <c r="B1" s="41"/>
      <c r="C1" s="41"/>
      <c r="D1" s="41"/>
      <c r="E1" s="41"/>
      <c r="F1" s="41"/>
      <c r="G1" s="41"/>
      <c r="H1" s="41"/>
      <c r="I1" s="41"/>
      <c r="J1" s="41"/>
      <c r="K1" s="41"/>
    </row>
    <row r="2" spans="1:11" ht="15.75" customHeight="1" x14ac:dyDescent="0.25">
      <c r="A2" s="41"/>
      <c r="B2" s="41"/>
      <c r="C2" s="41"/>
      <c r="D2" s="41"/>
      <c r="E2" s="41"/>
      <c r="F2" s="41"/>
      <c r="G2" s="41"/>
      <c r="H2" s="41"/>
      <c r="I2" s="41"/>
      <c r="J2" s="41"/>
      <c r="K2" s="41"/>
    </row>
    <row r="3" spans="1:11" ht="15.75" customHeight="1" x14ac:dyDescent="0.25">
      <c r="A3" s="41"/>
      <c r="B3" s="41"/>
      <c r="C3" s="41"/>
      <c r="D3" s="41"/>
      <c r="E3" s="41"/>
      <c r="F3" s="41"/>
      <c r="G3" s="41"/>
      <c r="H3" s="41"/>
      <c r="I3" s="41"/>
      <c r="J3" s="41"/>
      <c r="K3" s="41"/>
    </row>
    <row r="4" spans="1:11" ht="15.75" customHeight="1" x14ac:dyDescent="0.25">
      <c r="A4" s="41"/>
      <c r="B4" s="41"/>
      <c r="C4" s="41"/>
      <c r="D4" s="41"/>
      <c r="E4" s="41"/>
      <c r="F4" s="41"/>
      <c r="G4" s="41"/>
      <c r="H4" s="41"/>
      <c r="I4" s="41"/>
      <c r="J4" s="41"/>
      <c r="K4" s="41"/>
    </row>
    <row r="5" spans="1:11" ht="15.75" customHeight="1" x14ac:dyDescent="0.25">
      <c r="A5" s="41"/>
      <c r="B5" s="41"/>
      <c r="C5" s="41"/>
      <c r="D5" s="41"/>
      <c r="E5" s="41"/>
      <c r="F5" s="41"/>
      <c r="G5" s="41"/>
      <c r="H5" s="41"/>
      <c r="I5" s="41"/>
      <c r="J5" s="41"/>
      <c r="K5" s="41"/>
    </row>
    <row r="7" spans="1:11" x14ac:dyDescent="0.25">
      <c r="C7" s="42" t="s">
        <v>0</v>
      </c>
      <c r="D7" s="42"/>
      <c r="E7" s="42"/>
      <c r="F7" s="42"/>
      <c r="G7" s="42"/>
      <c r="H7" s="42"/>
      <c r="I7" s="42"/>
      <c r="J7" s="42"/>
    </row>
    <row r="8" spans="1:11" x14ac:dyDescent="0.25">
      <c r="B8" s="2"/>
      <c r="C8" s="2"/>
      <c r="D8" s="2"/>
      <c r="E8" s="2"/>
      <c r="F8" s="2"/>
      <c r="G8" s="2"/>
      <c r="H8" s="2"/>
    </row>
    <row r="9" spans="1:11" s="3" customFormat="1" x14ac:dyDescent="0.25">
      <c r="B9" s="4" t="s">
        <v>1</v>
      </c>
      <c r="C9" s="43" t="s">
        <v>40</v>
      </c>
      <c r="D9" s="43"/>
      <c r="E9" s="43"/>
      <c r="F9" s="43"/>
      <c r="G9" s="39" t="s">
        <v>2</v>
      </c>
      <c r="H9" s="39"/>
      <c r="I9" s="5">
        <v>45221</v>
      </c>
      <c r="J9" s="6" t="s">
        <v>3</v>
      </c>
      <c r="K9" s="7">
        <v>32347</v>
      </c>
    </row>
    <row r="10" spans="1:11" s="3" customFormat="1" x14ac:dyDescent="0.25">
      <c r="B10" s="4" t="s">
        <v>4</v>
      </c>
      <c r="C10" s="43" t="s">
        <v>41</v>
      </c>
      <c r="D10" s="43"/>
      <c r="E10" s="43"/>
      <c r="F10" s="43"/>
      <c r="G10" s="39" t="s">
        <v>5</v>
      </c>
      <c r="H10" s="39"/>
      <c r="I10" s="5">
        <v>45221</v>
      </c>
      <c r="J10" s="6" t="s">
        <v>6</v>
      </c>
      <c r="K10" s="5">
        <v>45239</v>
      </c>
    </row>
    <row r="11" spans="1:11" s="3" customFormat="1" x14ac:dyDescent="0.25">
      <c r="B11" s="4" t="s">
        <v>7</v>
      </c>
      <c r="C11" s="38" t="s">
        <v>88</v>
      </c>
      <c r="D11" s="38"/>
      <c r="E11" s="38"/>
      <c r="F11" s="38"/>
      <c r="G11" s="39" t="s">
        <v>8</v>
      </c>
      <c r="H11" s="39"/>
      <c r="I11" s="5">
        <v>45235</v>
      </c>
      <c r="J11" s="6" t="s">
        <v>9</v>
      </c>
      <c r="K11" s="5">
        <v>45240</v>
      </c>
    </row>
    <row r="12" spans="1:11" s="3" customFormat="1" x14ac:dyDescent="0.25">
      <c r="B12" s="4" t="s">
        <v>10</v>
      </c>
      <c r="C12" s="38">
        <v>1</v>
      </c>
      <c r="D12" s="38"/>
      <c r="E12" s="38"/>
      <c r="F12" s="38"/>
      <c r="G12" s="39" t="s">
        <v>11</v>
      </c>
      <c r="H12" s="39"/>
      <c r="I12" s="5">
        <v>45237</v>
      </c>
      <c r="J12" s="40"/>
      <c r="K12" s="40"/>
    </row>
    <row r="13" spans="1:11" x14ac:dyDescent="0.25">
      <c r="I13" s="8"/>
    </row>
    <row r="14" spans="1:11" ht="31.5" x14ac:dyDescent="0.25">
      <c r="A14" s="9"/>
      <c r="B14" s="10" t="s">
        <v>12</v>
      </c>
      <c r="C14" s="10" t="s">
        <v>13</v>
      </c>
      <c r="D14" s="11" t="s">
        <v>14</v>
      </c>
      <c r="E14" s="11" t="s">
        <v>15</v>
      </c>
      <c r="F14" s="11" t="s">
        <v>16</v>
      </c>
      <c r="G14" s="11" t="s">
        <v>17</v>
      </c>
      <c r="H14" s="11" t="s">
        <v>18</v>
      </c>
      <c r="I14" s="11" t="s">
        <v>19</v>
      </c>
      <c r="J14" s="11" t="s">
        <v>20</v>
      </c>
      <c r="K14" s="11" t="s">
        <v>21</v>
      </c>
    </row>
    <row r="15" spans="1:11" s="32" customFormat="1" x14ac:dyDescent="0.25">
      <c r="A15" s="29">
        <v>1</v>
      </c>
      <c r="B15" s="33" t="s">
        <v>67</v>
      </c>
      <c r="C15" s="33" t="s">
        <v>68</v>
      </c>
      <c r="D15" s="27">
        <v>77.071389999999994</v>
      </c>
      <c r="E15" s="31">
        <f t="shared" ref="E15:E25" si="0">D15/100*60</f>
        <v>46.242833999999995</v>
      </c>
      <c r="F15" s="27">
        <v>56.25</v>
      </c>
      <c r="G15" s="31">
        <f t="shared" ref="G15:G25" si="1">F15/100*40</f>
        <v>22.5</v>
      </c>
      <c r="H15" s="27">
        <v>82.26</v>
      </c>
      <c r="I15" s="31">
        <f t="shared" ref="I15:I25" si="2">E15+G15</f>
        <v>68.742833999999988</v>
      </c>
      <c r="J15" s="34" t="s">
        <v>64</v>
      </c>
      <c r="K15" s="29" t="s">
        <v>65</v>
      </c>
    </row>
    <row r="16" spans="1:11" x14ac:dyDescent="0.25">
      <c r="A16" s="29">
        <v>2</v>
      </c>
      <c r="B16" s="29" t="s">
        <v>69</v>
      </c>
      <c r="C16" s="29" t="s">
        <v>70</v>
      </c>
      <c r="D16" s="30">
        <v>78.886790000000005</v>
      </c>
      <c r="E16" s="31">
        <f t="shared" si="0"/>
        <v>47.332074000000006</v>
      </c>
      <c r="F16" s="30">
        <v>51.25</v>
      </c>
      <c r="G16" s="27">
        <f t="shared" si="1"/>
        <v>20.5</v>
      </c>
      <c r="H16" s="27">
        <v>98.13</v>
      </c>
      <c r="I16" s="27">
        <f t="shared" si="2"/>
        <v>67.832074000000006</v>
      </c>
      <c r="J16" s="34" t="s">
        <v>64</v>
      </c>
      <c r="K16" s="29" t="s">
        <v>65</v>
      </c>
    </row>
    <row r="17" spans="1:11" ht="57.75" customHeight="1" x14ac:dyDescent="0.25">
      <c r="A17" s="29">
        <v>3</v>
      </c>
      <c r="B17" s="35" t="s">
        <v>71</v>
      </c>
      <c r="C17" s="35" t="s">
        <v>72</v>
      </c>
      <c r="D17" s="13">
        <v>79.790700000000001</v>
      </c>
      <c r="E17" s="14">
        <f t="shared" si="0"/>
        <v>47.874420000000001</v>
      </c>
      <c r="F17" s="13">
        <v>95</v>
      </c>
      <c r="G17" s="15">
        <f t="shared" si="1"/>
        <v>38</v>
      </c>
      <c r="H17" s="15">
        <v>87.16</v>
      </c>
      <c r="I17" s="15">
        <f t="shared" si="2"/>
        <v>85.874420000000001</v>
      </c>
      <c r="J17" s="36" t="s">
        <v>66</v>
      </c>
      <c r="K17" s="35" t="s">
        <v>62</v>
      </c>
    </row>
    <row r="18" spans="1:11" ht="60" x14ac:dyDescent="0.25">
      <c r="A18" s="29">
        <v>4</v>
      </c>
      <c r="B18" s="35" t="s">
        <v>73</v>
      </c>
      <c r="C18" s="35" t="s">
        <v>74</v>
      </c>
      <c r="D18" s="13">
        <v>83.411919999999995</v>
      </c>
      <c r="E18" s="14">
        <f t="shared" si="0"/>
        <v>50.047151999999997</v>
      </c>
      <c r="F18" s="13">
        <v>82.5</v>
      </c>
      <c r="G18" s="15">
        <f t="shared" si="1"/>
        <v>33</v>
      </c>
      <c r="H18" s="15">
        <v>94.4</v>
      </c>
      <c r="I18" s="15">
        <f t="shared" si="2"/>
        <v>83.047151999999997</v>
      </c>
      <c r="J18" s="36" t="s">
        <v>66</v>
      </c>
      <c r="K18" s="35" t="s">
        <v>62</v>
      </c>
    </row>
    <row r="19" spans="1:11" ht="60" x14ac:dyDescent="0.25">
      <c r="A19" s="29">
        <v>5</v>
      </c>
      <c r="B19" s="22" t="s">
        <v>75</v>
      </c>
      <c r="C19" s="22" t="s">
        <v>76</v>
      </c>
      <c r="D19" s="25">
        <v>78.808160000000001</v>
      </c>
      <c r="E19" s="14">
        <f t="shared" si="0"/>
        <v>47.284896000000003</v>
      </c>
      <c r="F19" s="25">
        <v>73.75</v>
      </c>
      <c r="G19" s="15">
        <f t="shared" si="1"/>
        <v>29.5</v>
      </c>
      <c r="H19" s="25">
        <v>93.23</v>
      </c>
      <c r="I19" s="15">
        <f t="shared" si="2"/>
        <v>76.784896000000003</v>
      </c>
      <c r="J19" s="36" t="s">
        <v>66</v>
      </c>
      <c r="K19" s="35" t="s">
        <v>62</v>
      </c>
    </row>
    <row r="20" spans="1:11" ht="60" x14ac:dyDescent="0.25">
      <c r="A20" s="29">
        <v>6</v>
      </c>
      <c r="B20" s="29" t="s">
        <v>77</v>
      </c>
      <c r="C20" s="29" t="s">
        <v>78</v>
      </c>
      <c r="D20" s="30">
        <v>75.72063</v>
      </c>
      <c r="E20" s="31">
        <f t="shared" si="0"/>
        <v>45.432378</v>
      </c>
      <c r="F20" s="30">
        <v>77.5</v>
      </c>
      <c r="G20" s="27">
        <f t="shared" si="1"/>
        <v>31</v>
      </c>
      <c r="H20" s="27">
        <v>78.3</v>
      </c>
      <c r="I20" s="27">
        <f t="shared" si="2"/>
        <v>76.432378</v>
      </c>
      <c r="J20" s="36" t="s">
        <v>66</v>
      </c>
      <c r="K20" s="35" t="s">
        <v>62</v>
      </c>
    </row>
    <row r="21" spans="1:11" s="32" customFormat="1" ht="60" x14ac:dyDescent="0.25">
      <c r="A21" s="29">
        <v>7</v>
      </c>
      <c r="B21" s="35" t="s">
        <v>79</v>
      </c>
      <c r="C21" s="35" t="s">
        <v>80</v>
      </c>
      <c r="D21" s="13">
        <v>78.60266</v>
      </c>
      <c r="E21" s="14">
        <f t="shared" si="0"/>
        <v>47.161596000000003</v>
      </c>
      <c r="F21" s="13">
        <v>68.75</v>
      </c>
      <c r="G21" s="15">
        <f t="shared" si="1"/>
        <v>27.5</v>
      </c>
      <c r="H21" s="15">
        <v>74.099999999999994</v>
      </c>
      <c r="I21" s="15">
        <f t="shared" si="2"/>
        <v>74.661596000000003</v>
      </c>
      <c r="J21" s="36" t="s">
        <v>66</v>
      </c>
      <c r="K21" s="35" t="s">
        <v>63</v>
      </c>
    </row>
    <row r="22" spans="1:11" ht="60" x14ac:dyDescent="0.25">
      <c r="A22" s="29">
        <v>8</v>
      </c>
      <c r="B22" s="22" t="s">
        <v>81</v>
      </c>
      <c r="C22" s="22" t="s">
        <v>82</v>
      </c>
      <c r="D22" s="25">
        <v>80.77364</v>
      </c>
      <c r="E22" s="14">
        <f t="shared" si="0"/>
        <v>48.464184000000003</v>
      </c>
      <c r="F22" s="25">
        <v>63.75</v>
      </c>
      <c r="G22" s="14">
        <f t="shared" si="1"/>
        <v>25.5</v>
      </c>
      <c r="H22" s="25">
        <v>79.930000000000007</v>
      </c>
      <c r="I22" s="14">
        <f t="shared" si="2"/>
        <v>73.964184000000003</v>
      </c>
      <c r="J22" s="36" t="s">
        <v>66</v>
      </c>
      <c r="K22" s="35" t="s">
        <v>62</v>
      </c>
    </row>
    <row r="23" spans="1:11" ht="60" x14ac:dyDescent="0.25">
      <c r="A23" s="29">
        <v>9</v>
      </c>
      <c r="B23" s="35" t="s">
        <v>83</v>
      </c>
      <c r="C23" s="35" t="s">
        <v>84</v>
      </c>
      <c r="D23" s="13">
        <v>81.012330000000006</v>
      </c>
      <c r="E23" s="14">
        <f t="shared" si="0"/>
        <v>48.607398000000003</v>
      </c>
      <c r="F23" s="13">
        <v>58.75</v>
      </c>
      <c r="G23" s="15">
        <f t="shared" si="1"/>
        <v>23.5</v>
      </c>
      <c r="H23" s="15">
        <v>89.73</v>
      </c>
      <c r="I23" s="15">
        <f t="shared" si="2"/>
        <v>72.107398000000003</v>
      </c>
      <c r="J23" s="36" t="s">
        <v>66</v>
      </c>
      <c r="K23" s="35" t="s">
        <v>63</v>
      </c>
    </row>
    <row r="24" spans="1:11" s="32" customFormat="1" ht="60" x14ac:dyDescent="0.25">
      <c r="A24" s="29">
        <v>10</v>
      </c>
      <c r="B24" s="35" t="s">
        <v>85</v>
      </c>
      <c r="C24" s="35" t="s">
        <v>86</v>
      </c>
      <c r="D24" s="13">
        <v>76.708569999999995</v>
      </c>
      <c r="E24" s="14">
        <f t="shared" si="0"/>
        <v>46.025142000000002</v>
      </c>
      <c r="F24" s="13">
        <v>63.75</v>
      </c>
      <c r="G24" s="15">
        <f t="shared" si="1"/>
        <v>25.5</v>
      </c>
      <c r="H24" s="27">
        <v>83.22</v>
      </c>
      <c r="I24" s="15">
        <f t="shared" si="2"/>
        <v>71.525142000000002</v>
      </c>
      <c r="J24" s="36" t="s">
        <v>66</v>
      </c>
      <c r="K24" s="35" t="s">
        <v>63</v>
      </c>
    </row>
    <row r="25" spans="1:11" ht="60" x14ac:dyDescent="0.25">
      <c r="A25" s="29">
        <v>11</v>
      </c>
      <c r="B25" s="22" t="s">
        <v>87</v>
      </c>
      <c r="C25" s="22" t="s">
        <v>70</v>
      </c>
      <c r="D25" s="25">
        <v>74.07396</v>
      </c>
      <c r="E25" s="14">
        <f t="shared" si="0"/>
        <v>44.444375999999998</v>
      </c>
      <c r="F25" s="25">
        <v>58.75</v>
      </c>
      <c r="G25" s="15">
        <f t="shared" si="1"/>
        <v>23.5</v>
      </c>
      <c r="H25" s="25">
        <v>86.23</v>
      </c>
      <c r="I25" s="15">
        <f t="shared" si="2"/>
        <v>67.944376000000005</v>
      </c>
      <c r="J25" s="36" t="s">
        <v>66</v>
      </c>
      <c r="K25" s="35" t="s">
        <v>62</v>
      </c>
    </row>
    <row r="31" spans="1:11" s="17" customFormat="1" x14ac:dyDescent="0.25">
      <c r="B31" s="37"/>
      <c r="C31" s="37"/>
      <c r="D31" s="37"/>
      <c r="E31" s="16"/>
      <c r="F31" s="37"/>
      <c r="G31" s="37"/>
      <c r="H31" s="37"/>
      <c r="I31" s="37"/>
      <c r="J31" s="37"/>
      <c r="K31" s="37"/>
    </row>
    <row r="32" spans="1:11" s="17" customFormat="1" x14ac:dyDescent="0.25">
      <c r="B32" s="37"/>
      <c r="C32" s="37"/>
      <c r="D32" s="37"/>
      <c r="E32" s="16"/>
      <c r="F32" s="37"/>
      <c r="G32" s="37"/>
      <c r="H32" s="37"/>
      <c r="I32" s="37"/>
      <c r="J32" s="37"/>
      <c r="K32" s="37"/>
    </row>
    <row r="33" spans="10:10" x14ac:dyDescent="0.25">
      <c r="J33" s="18"/>
    </row>
  </sheetData>
  <sortState ref="A10:K21">
    <sortCondition descending="1" ref="I20"/>
  </sortState>
  <mergeCells count="17">
    <mergeCell ref="A1:K5"/>
    <mergeCell ref="C11:F11"/>
    <mergeCell ref="G11:H11"/>
    <mergeCell ref="C7:J7"/>
    <mergeCell ref="C9:F9"/>
    <mergeCell ref="G9:H9"/>
    <mergeCell ref="C10:F10"/>
    <mergeCell ref="G10:H10"/>
    <mergeCell ref="B32:D32"/>
    <mergeCell ref="F32:I32"/>
    <mergeCell ref="J32:K32"/>
    <mergeCell ref="C12:F12"/>
    <mergeCell ref="G12:H12"/>
    <mergeCell ref="J12:K12"/>
    <mergeCell ref="B31:D31"/>
    <mergeCell ref="F31:I31"/>
    <mergeCell ref="J31:K31"/>
  </mergeCells>
  <pageMargins left="0.7" right="0.7" top="0.75" bottom="0.75" header="0.3" footer="0.3"/>
  <pageSetup paperSize="9" scale="60" orientation="landscape" horizontalDpi="0" verticalDpi="0" r:id="rId1"/>
  <rowBreaks count="1" manualBreakCount="1">
    <brk id="26"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
  <sheetViews>
    <sheetView workbookViewId="0">
      <selection activeCell="E18" sqref="E18"/>
    </sheetView>
  </sheetViews>
  <sheetFormatPr defaultColWidth="8.7109375" defaultRowHeight="15.75" x14ac:dyDescent="0.25"/>
  <cols>
    <col min="1" max="1" width="4.7109375" style="1" customWidth="1"/>
    <col min="2" max="2" width="13.7109375" style="1" customWidth="1"/>
    <col min="3" max="3" width="20" style="1" customWidth="1"/>
    <col min="4" max="5" width="8.7109375" style="1"/>
    <col min="6" max="7" width="9.7109375" style="1" customWidth="1"/>
    <col min="8" max="8" width="11.42578125" style="1" customWidth="1"/>
    <col min="9" max="9" width="12.7109375" style="1" customWidth="1"/>
    <col min="10" max="10" width="14.42578125" style="1" customWidth="1"/>
    <col min="11" max="11" width="12.7109375" style="1" bestFit="1" customWidth="1"/>
    <col min="12" max="12" width="16.7109375" style="1" customWidth="1"/>
    <col min="13" max="13" width="13.140625" style="1" customWidth="1"/>
    <col min="14" max="14" width="27.7109375" style="1" customWidth="1"/>
    <col min="15" max="15" width="13" style="1" customWidth="1"/>
    <col min="16" max="16384" width="8.7109375" style="1"/>
  </cols>
  <sheetData>
    <row r="2" spans="1:15" x14ac:dyDescent="0.25">
      <c r="B2" s="42" t="s">
        <v>23</v>
      </c>
      <c r="C2" s="42"/>
      <c r="D2" s="42"/>
      <c r="E2" s="42"/>
      <c r="F2" s="42"/>
      <c r="G2" s="42"/>
      <c r="H2" s="42"/>
      <c r="I2" s="42"/>
      <c r="J2" s="42"/>
      <c r="K2" s="42"/>
      <c r="L2" s="42"/>
      <c r="M2" s="42"/>
      <c r="N2" s="42"/>
      <c r="O2" s="42"/>
    </row>
    <row r="3" spans="1:15" x14ac:dyDescent="0.25">
      <c r="B3" s="2"/>
      <c r="C3" s="2"/>
      <c r="D3" s="2"/>
      <c r="E3" s="2"/>
      <c r="F3" s="2"/>
      <c r="G3" s="2"/>
      <c r="H3" s="2"/>
      <c r="I3" s="2"/>
      <c r="J3" s="2"/>
      <c r="K3" s="2"/>
    </row>
    <row r="4" spans="1:15" s="3" customFormat="1" x14ac:dyDescent="0.25">
      <c r="C4" s="19" t="s">
        <v>1</v>
      </c>
      <c r="D4" s="43" t="s">
        <v>40</v>
      </c>
      <c r="E4" s="43"/>
      <c r="F4" s="43"/>
      <c r="G4" s="43"/>
      <c r="I4" s="39" t="s">
        <v>2</v>
      </c>
      <c r="J4" s="39"/>
      <c r="K4" s="5">
        <v>45221</v>
      </c>
      <c r="L4" s="47" t="s">
        <v>3</v>
      </c>
      <c r="M4" s="49"/>
      <c r="N4" s="7">
        <v>32347</v>
      </c>
    </row>
    <row r="5" spans="1:15" s="3" customFormat="1" x14ac:dyDescent="0.25">
      <c r="C5" s="19" t="s">
        <v>4</v>
      </c>
      <c r="D5" s="43" t="s">
        <v>41</v>
      </c>
      <c r="E5" s="43"/>
      <c r="F5" s="43"/>
      <c r="G5" s="43"/>
      <c r="I5" s="51" t="s">
        <v>24</v>
      </c>
      <c r="J5" s="52"/>
      <c r="K5" s="5">
        <v>45221</v>
      </c>
      <c r="L5" s="45" t="s">
        <v>6</v>
      </c>
      <c r="M5" s="46"/>
      <c r="N5" s="5">
        <v>45239</v>
      </c>
    </row>
    <row r="6" spans="1:15" s="3" customFormat="1" x14ac:dyDescent="0.25">
      <c r="C6" s="19" t="s">
        <v>7</v>
      </c>
      <c r="D6" s="38" t="s">
        <v>42</v>
      </c>
      <c r="E6" s="38"/>
      <c r="F6" s="38"/>
      <c r="G6" s="38"/>
      <c r="I6" s="45" t="s">
        <v>8</v>
      </c>
      <c r="J6" s="46"/>
      <c r="K6" s="5">
        <v>45235</v>
      </c>
      <c r="L6" s="6" t="s">
        <v>9</v>
      </c>
      <c r="M6" s="20"/>
      <c r="N6" s="5">
        <v>45240</v>
      </c>
    </row>
    <row r="7" spans="1:15" s="3" customFormat="1" x14ac:dyDescent="0.25">
      <c r="C7" s="19" t="s">
        <v>10</v>
      </c>
      <c r="D7" s="38">
        <v>1</v>
      </c>
      <c r="E7" s="38"/>
      <c r="F7" s="38"/>
      <c r="G7" s="38"/>
      <c r="I7" s="45" t="s">
        <v>11</v>
      </c>
      <c r="J7" s="46"/>
      <c r="K7" s="5">
        <v>45237</v>
      </c>
      <c r="L7" s="47"/>
      <c r="M7" s="48"/>
      <c r="N7" s="49"/>
    </row>
    <row r="9" spans="1:15" ht="47.25" x14ac:dyDescent="0.25">
      <c r="A9" s="21"/>
      <c r="B9" s="10" t="s">
        <v>12</v>
      </c>
      <c r="C9" s="10" t="s">
        <v>13</v>
      </c>
      <c r="D9" s="11" t="s">
        <v>14</v>
      </c>
      <c r="E9" s="11" t="s">
        <v>25</v>
      </c>
      <c r="F9" s="11" t="s">
        <v>16</v>
      </c>
      <c r="G9" s="11" t="s">
        <v>26</v>
      </c>
      <c r="H9" s="11" t="s">
        <v>18</v>
      </c>
      <c r="I9" s="11" t="s">
        <v>27</v>
      </c>
      <c r="J9" s="28" t="s">
        <v>28</v>
      </c>
      <c r="K9" s="11" t="s">
        <v>29</v>
      </c>
      <c r="L9" s="11" t="s">
        <v>19</v>
      </c>
      <c r="M9" s="11" t="s">
        <v>30</v>
      </c>
      <c r="N9" s="11" t="s">
        <v>20</v>
      </c>
      <c r="O9" s="11" t="s">
        <v>31</v>
      </c>
    </row>
    <row r="10" spans="1:15" x14ac:dyDescent="0.25">
      <c r="A10" s="22">
        <v>1</v>
      </c>
      <c r="B10" s="12" t="s">
        <v>44</v>
      </c>
      <c r="C10" s="12" t="s">
        <v>45</v>
      </c>
      <c r="D10" s="13">
        <v>81.012330000000006</v>
      </c>
      <c r="E10" s="23">
        <f>D10/100*30</f>
        <v>24.303699000000002</v>
      </c>
      <c r="F10" s="13">
        <v>58.75</v>
      </c>
      <c r="G10" s="23">
        <f>F10/100*10</f>
        <v>5.875</v>
      </c>
      <c r="H10" s="15">
        <v>3.56</v>
      </c>
      <c r="I10" s="23">
        <f>H10/100*30</f>
        <v>1.0680000000000001</v>
      </c>
      <c r="J10" s="15">
        <v>89.73</v>
      </c>
      <c r="K10" s="23">
        <f>J10/100*30</f>
        <v>26.919</v>
      </c>
      <c r="L10" s="23">
        <f>E10+G10+I10+K10</f>
        <v>58.165699000000004</v>
      </c>
      <c r="M10" s="24" t="s">
        <v>32</v>
      </c>
      <c r="N10" s="22" t="s">
        <v>33</v>
      </c>
      <c r="O10" s="24" t="s">
        <v>34</v>
      </c>
    </row>
    <row r="11" spans="1:15" x14ac:dyDescent="0.25">
      <c r="A11" s="22">
        <v>2</v>
      </c>
      <c r="B11" s="12" t="s">
        <v>46</v>
      </c>
      <c r="C11" s="12" t="s">
        <v>47</v>
      </c>
      <c r="D11" s="13">
        <v>78.60266</v>
      </c>
      <c r="E11" s="23">
        <f t="shared" ref="E11:E18" si="0">D11/100*30</f>
        <v>23.580798000000001</v>
      </c>
      <c r="F11" s="13">
        <v>68.75</v>
      </c>
      <c r="G11" s="23">
        <f t="shared" ref="G11:G18" si="1">F11/100*10</f>
        <v>6.875</v>
      </c>
      <c r="H11" s="15">
        <v>2.89</v>
      </c>
      <c r="I11" s="23">
        <f t="shared" ref="I11:I18" si="2">H11/100*30</f>
        <v>0.8670000000000001</v>
      </c>
      <c r="J11" s="15">
        <v>74.099999999999994</v>
      </c>
      <c r="K11" s="23">
        <f t="shared" ref="K11:K18" si="3">J11/100*30</f>
        <v>22.23</v>
      </c>
      <c r="L11" s="23">
        <f t="shared" ref="L11:L18" si="4">E11+G11+I11+K11</f>
        <v>53.552798000000003</v>
      </c>
      <c r="M11" s="24"/>
      <c r="N11" s="22"/>
      <c r="O11" s="24"/>
    </row>
    <row r="12" spans="1:15" x14ac:dyDescent="0.25">
      <c r="A12" s="22">
        <v>3</v>
      </c>
      <c r="B12" s="12" t="s">
        <v>48</v>
      </c>
      <c r="C12" s="12" t="s">
        <v>49</v>
      </c>
      <c r="D12" s="13">
        <v>79.790700000000001</v>
      </c>
      <c r="E12" s="23">
        <f t="shared" si="0"/>
        <v>23.93721</v>
      </c>
      <c r="F12" s="13">
        <v>95</v>
      </c>
      <c r="G12" s="23">
        <f t="shared" si="1"/>
        <v>9.5</v>
      </c>
      <c r="H12" s="15">
        <v>3.45</v>
      </c>
      <c r="I12" s="23">
        <f t="shared" si="2"/>
        <v>1.0350000000000001</v>
      </c>
      <c r="J12" s="15">
        <v>87.16</v>
      </c>
      <c r="K12" s="23">
        <f t="shared" si="3"/>
        <v>26.147999999999996</v>
      </c>
      <c r="L12" s="23">
        <f t="shared" si="4"/>
        <v>60.62021</v>
      </c>
      <c r="M12" s="24"/>
      <c r="N12" s="22"/>
      <c r="O12" s="24"/>
    </row>
    <row r="13" spans="1:15" x14ac:dyDescent="0.25">
      <c r="A13" s="22">
        <v>4</v>
      </c>
      <c r="B13" s="12" t="s">
        <v>50</v>
      </c>
      <c r="C13" s="12" t="s">
        <v>51</v>
      </c>
      <c r="D13" s="13">
        <v>76.708569999999995</v>
      </c>
      <c r="E13" s="23">
        <f t="shared" si="0"/>
        <v>23.012571000000001</v>
      </c>
      <c r="F13" s="13">
        <v>63.75</v>
      </c>
      <c r="G13" s="23">
        <f t="shared" si="1"/>
        <v>6.375</v>
      </c>
      <c r="H13" s="27">
        <v>83.22</v>
      </c>
      <c r="I13" s="23">
        <f t="shared" si="2"/>
        <v>24.965999999999998</v>
      </c>
      <c r="J13" s="27">
        <v>83.22</v>
      </c>
      <c r="K13" s="23">
        <f t="shared" si="3"/>
        <v>24.965999999999998</v>
      </c>
      <c r="L13" s="23">
        <f t="shared" si="4"/>
        <v>79.319570999999996</v>
      </c>
      <c r="M13" s="24"/>
      <c r="N13" s="22"/>
      <c r="O13" s="24"/>
    </row>
    <row r="14" spans="1:15" x14ac:dyDescent="0.25">
      <c r="A14" s="22">
        <v>5</v>
      </c>
      <c r="B14" s="12" t="s">
        <v>52</v>
      </c>
      <c r="C14" s="12" t="s">
        <v>53</v>
      </c>
      <c r="D14" s="13">
        <v>83.411919999999995</v>
      </c>
      <c r="E14" s="23">
        <f t="shared" si="0"/>
        <v>25.023575999999998</v>
      </c>
      <c r="F14" s="13">
        <v>82.5</v>
      </c>
      <c r="G14" s="23">
        <f t="shared" si="1"/>
        <v>8.25</v>
      </c>
      <c r="H14" s="15">
        <v>3.76</v>
      </c>
      <c r="I14" s="23">
        <f t="shared" si="2"/>
        <v>1.1279999999999999</v>
      </c>
      <c r="J14" s="15">
        <v>94.4</v>
      </c>
      <c r="K14" s="23">
        <f t="shared" si="3"/>
        <v>28.32</v>
      </c>
      <c r="L14" s="23">
        <f t="shared" si="4"/>
        <v>62.721575999999999</v>
      </c>
      <c r="M14" s="24"/>
      <c r="N14" s="22"/>
      <c r="O14" s="24"/>
    </row>
    <row r="15" spans="1:15" s="17" customFormat="1" x14ac:dyDescent="0.25">
      <c r="A15" s="22">
        <v>6</v>
      </c>
      <c r="B15" s="12" t="s">
        <v>54</v>
      </c>
      <c r="C15" s="12" t="s">
        <v>55</v>
      </c>
      <c r="D15" s="13">
        <v>75.72063</v>
      </c>
      <c r="E15" s="23">
        <f t="shared" si="0"/>
        <v>22.716189</v>
      </c>
      <c r="F15" s="13">
        <v>77.5</v>
      </c>
      <c r="G15" s="23">
        <f t="shared" si="1"/>
        <v>7.75</v>
      </c>
      <c r="H15" s="15">
        <v>3.07</v>
      </c>
      <c r="I15" s="23">
        <f t="shared" si="2"/>
        <v>0.92099999999999993</v>
      </c>
      <c r="J15" s="27">
        <v>78.3</v>
      </c>
      <c r="K15" s="23">
        <f t="shared" si="3"/>
        <v>23.49</v>
      </c>
      <c r="L15" s="23">
        <f t="shared" si="4"/>
        <v>54.877189000000001</v>
      </c>
      <c r="M15" s="26"/>
      <c r="N15" s="26"/>
      <c r="O15" s="26"/>
    </row>
    <row r="16" spans="1:15" s="17" customFormat="1" x14ac:dyDescent="0.25">
      <c r="A16" s="22">
        <v>7</v>
      </c>
      <c r="B16" s="12" t="s">
        <v>56</v>
      </c>
      <c r="C16" s="12" t="s">
        <v>57</v>
      </c>
      <c r="D16" s="13">
        <v>78.886790000000005</v>
      </c>
      <c r="E16" s="23">
        <f t="shared" si="0"/>
        <v>23.666037000000003</v>
      </c>
      <c r="F16" s="13">
        <v>51.25</v>
      </c>
      <c r="G16" s="23">
        <f t="shared" si="1"/>
        <v>5.125</v>
      </c>
      <c r="H16" s="15">
        <v>3.92</v>
      </c>
      <c r="I16" s="23">
        <f t="shared" si="2"/>
        <v>1.1759999999999999</v>
      </c>
      <c r="J16" s="15">
        <v>98.13</v>
      </c>
      <c r="K16" s="23">
        <f t="shared" si="3"/>
        <v>29.439</v>
      </c>
      <c r="L16" s="23">
        <f t="shared" si="4"/>
        <v>59.406036999999998</v>
      </c>
      <c r="M16" s="26"/>
      <c r="N16" s="26"/>
      <c r="O16" s="26"/>
    </row>
    <row r="17" spans="1:15" s="17" customFormat="1" x14ac:dyDescent="0.25">
      <c r="A17" s="22">
        <v>8</v>
      </c>
      <c r="B17" s="22" t="s">
        <v>59</v>
      </c>
      <c r="C17" s="22" t="s">
        <v>58</v>
      </c>
      <c r="D17" s="25">
        <v>78.808160000000001</v>
      </c>
      <c r="E17" s="23">
        <f t="shared" si="0"/>
        <v>23.642448000000002</v>
      </c>
      <c r="F17" s="25">
        <v>73.75</v>
      </c>
      <c r="G17" s="23">
        <f t="shared" si="1"/>
        <v>7.375</v>
      </c>
      <c r="H17" s="25">
        <v>3.71</v>
      </c>
      <c r="I17" s="23">
        <f t="shared" si="2"/>
        <v>1.113</v>
      </c>
      <c r="J17" s="25">
        <v>93.23</v>
      </c>
      <c r="K17" s="23">
        <f t="shared" si="3"/>
        <v>27.969000000000001</v>
      </c>
      <c r="L17" s="23">
        <f t="shared" si="4"/>
        <v>60.099448000000002</v>
      </c>
      <c r="M17" s="26"/>
      <c r="N17" s="26"/>
      <c r="O17" s="26"/>
    </row>
    <row r="18" spans="1:15" s="17" customFormat="1" x14ac:dyDescent="0.25">
      <c r="A18" s="22">
        <v>9</v>
      </c>
      <c r="B18" s="33" t="s">
        <v>61</v>
      </c>
      <c r="C18" s="22" t="s">
        <v>60</v>
      </c>
      <c r="D18" s="25">
        <v>74.07396</v>
      </c>
      <c r="E18" s="23">
        <f t="shared" si="0"/>
        <v>22.222187999999999</v>
      </c>
      <c r="F18" s="25">
        <v>58.75</v>
      </c>
      <c r="G18" s="23">
        <f t="shared" si="1"/>
        <v>5.875</v>
      </c>
      <c r="H18" s="25">
        <v>3.41</v>
      </c>
      <c r="I18" s="23">
        <f t="shared" si="2"/>
        <v>1.0229999999999999</v>
      </c>
      <c r="J18" s="25">
        <v>86.23</v>
      </c>
      <c r="K18" s="23">
        <f t="shared" si="3"/>
        <v>25.869000000000003</v>
      </c>
      <c r="L18" s="23">
        <f t="shared" si="4"/>
        <v>54.989187999999999</v>
      </c>
      <c r="M18" s="26"/>
      <c r="N18" s="26"/>
      <c r="O18" s="26"/>
    </row>
    <row r="19" spans="1:15" s="17" customFormat="1" x14ac:dyDescent="0.25"/>
    <row r="20" spans="1:15" s="17" customFormat="1" x14ac:dyDescent="0.25"/>
    <row r="21" spans="1:15" s="17" customFormat="1" x14ac:dyDescent="0.25"/>
    <row r="22" spans="1:15" s="17" customFormat="1" x14ac:dyDescent="0.25">
      <c r="B22" s="37" t="s">
        <v>37</v>
      </c>
      <c r="C22" s="37"/>
      <c r="D22" s="37"/>
      <c r="E22" s="16"/>
      <c r="F22" s="16" t="s">
        <v>35</v>
      </c>
      <c r="G22" s="16"/>
      <c r="H22" s="50" t="s">
        <v>38</v>
      </c>
      <c r="I22" s="50"/>
      <c r="J22" s="50"/>
      <c r="K22" s="50"/>
      <c r="M22" s="37" t="s">
        <v>39</v>
      </c>
      <c r="N22" s="37"/>
    </row>
    <row r="23" spans="1:15" s="17" customFormat="1" x14ac:dyDescent="0.25">
      <c r="A23" s="37" t="s">
        <v>22</v>
      </c>
      <c r="B23" s="37"/>
      <c r="C23" s="37"/>
      <c r="D23" s="37"/>
      <c r="E23" s="16"/>
      <c r="F23" s="44" t="s">
        <v>43</v>
      </c>
      <c r="G23" s="44"/>
      <c r="H23" s="44"/>
      <c r="I23" s="44"/>
      <c r="J23" s="44"/>
      <c r="K23" s="16"/>
      <c r="L23" s="37" t="s">
        <v>36</v>
      </c>
      <c r="M23" s="37"/>
      <c r="N23" s="37"/>
    </row>
  </sheetData>
  <mergeCells count="18">
    <mergeCell ref="B2:O2"/>
    <mergeCell ref="D4:G4"/>
    <mergeCell ref="I4:J4"/>
    <mergeCell ref="L4:M4"/>
    <mergeCell ref="D5:G5"/>
    <mergeCell ref="I5:J5"/>
    <mergeCell ref="L5:M5"/>
    <mergeCell ref="A23:D23"/>
    <mergeCell ref="F23:J23"/>
    <mergeCell ref="L23:N23"/>
    <mergeCell ref="D6:G6"/>
    <mergeCell ref="I6:J6"/>
    <mergeCell ref="D7:G7"/>
    <mergeCell ref="I7:J7"/>
    <mergeCell ref="L7:N7"/>
    <mergeCell ref="B22:D22"/>
    <mergeCell ref="H22:K22"/>
    <mergeCell ref="M22:N2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Öndeğerlendirme </vt:lpstr>
      <vt:lpstr>Değerlendirme </vt:lpstr>
      <vt:lpstr>'Öndeğerlendirme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2023-11-07T11:51:24Z</dcterms:modified>
</cp:coreProperties>
</file>